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8515" windowHeight="14370" tabRatio="977" activeTab="5"/>
  </bookViews>
  <sheets>
    <sheet name="Anleitung" sheetId="29" r:id="rId1"/>
    <sheet name="Kontoplan" sheetId="27" r:id="rId2"/>
    <sheet name="Personalien" sheetId="30" r:id="rId3"/>
    <sheet name="Vermögen, Bilanz" sheetId="1" r:id="rId4"/>
    <sheet name="Abrechnung" sheetId="26" r:id="rId5"/>
    <sheet name="Unterschrift" sheetId="31" r:id="rId6"/>
    <sheet name="1-1" sheetId="2" r:id="rId7"/>
    <sheet name="2-1" sheetId="3" r:id="rId8"/>
    <sheet name="3-1" sheetId="4" r:id="rId9"/>
    <sheet name="4-1" sheetId="5" r:id="rId10"/>
    <sheet name="5-1" sheetId="6" r:id="rId11"/>
    <sheet name="6-1" sheetId="7" r:id="rId12"/>
    <sheet name="7-1" sheetId="8" r:id="rId13"/>
    <sheet name="8-1" sheetId="9" r:id="rId14"/>
    <sheet name="9-1" sheetId="10" r:id="rId15"/>
    <sheet name="10-1" sheetId="11" r:id="rId16"/>
    <sheet name="11-1" sheetId="12" r:id="rId17"/>
    <sheet name="12-1" sheetId="13" r:id="rId18"/>
    <sheet name="1-2" sheetId="14" r:id="rId19"/>
    <sheet name="2-2" sheetId="15" r:id="rId20"/>
    <sheet name="3-2" sheetId="16" r:id="rId21"/>
    <sheet name="4-2" sheetId="17" r:id="rId22"/>
    <sheet name="5-2" sheetId="18" r:id="rId23"/>
    <sheet name="6-2" sheetId="19" r:id="rId24"/>
    <sheet name="7-2" sheetId="20" r:id="rId25"/>
    <sheet name="8-2" sheetId="21" r:id="rId26"/>
    <sheet name="9-2" sheetId="22" r:id="rId27"/>
    <sheet name="10-2" sheetId="23" r:id="rId28"/>
    <sheet name="11-2" sheetId="24" r:id="rId29"/>
    <sheet name="12-2" sheetId="25" r:id="rId30"/>
  </sheets>
  <definedNames>
    <definedName name="_xlnm._FilterDatabase" localSheetId="15" hidden="1">'10-1'!$A$4:$L$4</definedName>
    <definedName name="_xlnm._FilterDatabase" localSheetId="27" hidden="1">'10-2'!$A$4:$L$4</definedName>
    <definedName name="_xlnm._FilterDatabase" localSheetId="6" hidden="1">'1-1'!$A$4:$L$4</definedName>
    <definedName name="_xlnm._FilterDatabase" localSheetId="16" hidden="1">'11-1'!$A$4:$L$4</definedName>
    <definedName name="_xlnm._FilterDatabase" localSheetId="28" hidden="1">'11-2'!$A$4:$L$4</definedName>
    <definedName name="_xlnm._FilterDatabase" localSheetId="18" hidden="1">'1-2'!$A$4:$L$4</definedName>
    <definedName name="_xlnm._FilterDatabase" localSheetId="17" hidden="1">'12-1'!$A$4:$L$4</definedName>
    <definedName name="_xlnm._FilterDatabase" localSheetId="29" hidden="1">'12-2'!$A$4:$L$4</definedName>
    <definedName name="_xlnm._FilterDatabase" localSheetId="7" hidden="1">'2-1'!$A$4:$L$4</definedName>
    <definedName name="_xlnm._FilterDatabase" localSheetId="19" hidden="1">'2-2'!$A$4:$L$4</definedName>
    <definedName name="_xlnm._FilterDatabase" localSheetId="8" hidden="1">'3-1'!$A$4:$L$4</definedName>
    <definedName name="_xlnm._FilterDatabase" localSheetId="20" hidden="1">'3-2'!$A$4:$L$4</definedName>
    <definedName name="_xlnm._FilterDatabase" localSheetId="9" hidden="1">'4-1'!$A$4:$L$4</definedName>
    <definedName name="_xlnm._FilterDatabase" localSheetId="21" hidden="1">'4-2'!$A$4:$L$4</definedName>
    <definedName name="_xlnm._FilterDatabase" localSheetId="10" hidden="1">'5-1'!$A$4:$L$4</definedName>
    <definedName name="_xlnm._FilterDatabase" localSheetId="22" hidden="1">'5-2'!$A$4:$L$4</definedName>
    <definedName name="_xlnm._FilterDatabase" localSheetId="11" hidden="1">'6-1'!$A$4:$L$4</definedName>
    <definedName name="_xlnm._FilterDatabase" localSheetId="23" hidden="1">'6-2'!$A$4:$L$4</definedName>
    <definedName name="_xlnm._FilterDatabase" localSheetId="12" hidden="1">'7-1'!$A$4:$L$4</definedName>
    <definedName name="_xlnm._FilterDatabase" localSheetId="24" hidden="1">'7-2'!$A$4:$L$4</definedName>
    <definedName name="_xlnm._FilterDatabase" localSheetId="13" hidden="1">'8-1'!$A$4:$L$4</definedName>
    <definedName name="_xlnm._FilterDatabase" localSheetId="25" hidden="1">'8-2'!$A$4:$L$4</definedName>
    <definedName name="_xlnm._FilterDatabase" localSheetId="14" hidden="1">'9-1'!$A$4:$L$4</definedName>
    <definedName name="_xlnm._FilterDatabase" localSheetId="26" hidden="1">'9-2'!$A$4:$L$4</definedName>
    <definedName name="_xlnm.Print_Area" localSheetId="3">'Vermögen, Bilanz'!$A$1:$H$20</definedName>
    <definedName name="_xlnm.Print_Titles" localSheetId="15">'10-1'!$1:$4</definedName>
    <definedName name="_xlnm.Print_Titles" localSheetId="27">'10-2'!$1:$4</definedName>
    <definedName name="_xlnm.Print_Titles" localSheetId="6">'1-1'!$1:$4</definedName>
    <definedName name="_xlnm.Print_Titles" localSheetId="16">'11-1'!$1:$4</definedName>
    <definedName name="_xlnm.Print_Titles" localSheetId="28">'11-2'!$1:$4</definedName>
    <definedName name="_xlnm.Print_Titles" localSheetId="18">'1-2'!$1:$4</definedName>
    <definedName name="_xlnm.Print_Titles" localSheetId="17">'12-1'!$1:$4</definedName>
    <definedName name="_xlnm.Print_Titles" localSheetId="29">'12-2'!$1:$4</definedName>
    <definedName name="_xlnm.Print_Titles" localSheetId="7">'2-1'!$1:$4</definedName>
    <definedName name="_xlnm.Print_Titles" localSheetId="19">'2-2'!$1:$4</definedName>
    <definedName name="_xlnm.Print_Titles" localSheetId="8">'3-1'!$1:$4</definedName>
    <definedName name="_xlnm.Print_Titles" localSheetId="20">'3-2'!$1:$4</definedName>
    <definedName name="_xlnm.Print_Titles" localSheetId="9">'4-1'!$1:$4</definedName>
    <definedName name="_xlnm.Print_Titles" localSheetId="21">'4-2'!$1:$4</definedName>
    <definedName name="_xlnm.Print_Titles" localSheetId="10">'5-1'!$1:$4</definedName>
    <definedName name="_xlnm.Print_Titles" localSheetId="22">'5-2'!$1:$4</definedName>
    <definedName name="_xlnm.Print_Titles" localSheetId="11">'6-1'!$1:$4</definedName>
    <definedName name="_xlnm.Print_Titles" localSheetId="23">'6-2'!$1:$4</definedName>
    <definedName name="_xlnm.Print_Titles" localSheetId="12">'7-1'!$1:$4</definedName>
    <definedName name="_xlnm.Print_Titles" localSheetId="24">'7-2'!$1:$4</definedName>
    <definedName name="_xlnm.Print_Titles" localSheetId="13">'8-1'!$1:$4</definedName>
    <definedName name="_xlnm.Print_Titles" localSheetId="25">'8-2'!$1:$4</definedName>
    <definedName name="_xlnm.Print_Titles" localSheetId="14">'9-1'!$1:$4</definedName>
    <definedName name="_xlnm.Print_Titles" localSheetId="26">'9-2'!$1:$4</definedName>
  </definedNames>
  <calcPr calcId="145621"/>
</workbook>
</file>

<file path=xl/calcChain.xml><?xml version="1.0" encoding="utf-8"?>
<calcChain xmlns="http://schemas.openxmlformats.org/spreadsheetml/2006/main">
  <c r="F7" i="26" l="1"/>
  <c r="K4" i="3"/>
  <c r="K4" i="4"/>
  <c r="K4" i="5"/>
  <c r="K4" i="6"/>
  <c r="K4" i="7"/>
  <c r="K4" i="8"/>
  <c r="K4" i="9"/>
  <c r="K4" i="10"/>
  <c r="K4" i="11"/>
  <c r="K4" i="12"/>
  <c r="K4" i="13"/>
  <c r="K4" i="14"/>
  <c r="K4" i="15"/>
  <c r="K4" i="16"/>
  <c r="K4" i="17"/>
  <c r="K4" i="18"/>
  <c r="K4" i="19"/>
  <c r="K4" i="20"/>
  <c r="K4" i="21"/>
  <c r="K4" i="22"/>
  <c r="K4" i="23"/>
  <c r="K4" i="24"/>
  <c r="K4" i="25"/>
  <c r="K4" i="2"/>
  <c r="L5" i="2"/>
  <c r="K5" i="2"/>
  <c r="I5" i="2"/>
  <c r="J5" i="2"/>
  <c r="L37" i="3"/>
  <c r="K37" i="3"/>
  <c r="J37" i="3"/>
  <c r="I37" i="3"/>
  <c r="H37" i="3"/>
  <c r="L36" i="3"/>
  <c r="K36" i="3"/>
  <c r="J36" i="3"/>
  <c r="I36" i="3"/>
  <c r="H36" i="3"/>
  <c r="L35" i="3"/>
  <c r="K35" i="3"/>
  <c r="J35" i="3"/>
  <c r="I35" i="3"/>
  <c r="H35" i="3"/>
  <c r="L34" i="3"/>
  <c r="K34" i="3"/>
  <c r="J34" i="3"/>
  <c r="I34" i="3"/>
  <c r="H34" i="3"/>
  <c r="L33" i="3"/>
  <c r="K33" i="3"/>
  <c r="J33" i="3"/>
  <c r="I33" i="3"/>
  <c r="H33" i="3"/>
  <c r="L32" i="3"/>
  <c r="K32" i="3"/>
  <c r="J32" i="3"/>
  <c r="I32" i="3"/>
  <c r="H32" i="3"/>
  <c r="L31" i="3"/>
  <c r="K31" i="3"/>
  <c r="J31" i="3"/>
  <c r="I31" i="3"/>
  <c r="H31" i="3"/>
  <c r="L30" i="3"/>
  <c r="K30" i="3"/>
  <c r="J30" i="3"/>
  <c r="I30" i="3"/>
  <c r="H30" i="3"/>
  <c r="L29" i="3"/>
  <c r="K29" i="3"/>
  <c r="J29" i="3"/>
  <c r="I29" i="3"/>
  <c r="H29" i="3"/>
  <c r="L28" i="3"/>
  <c r="K28" i="3"/>
  <c r="J28" i="3"/>
  <c r="I28" i="3"/>
  <c r="H28" i="3"/>
  <c r="L27" i="3"/>
  <c r="K27" i="3"/>
  <c r="J27" i="3"/>
  <c r="I27" i="3"/>
  <c r="H27" i="3"/>
  <c r="L26" i="3"/>
  <c r="K26" i="3"/>
  <c r="J26" i="3"/>
  <c r="I26" i="3"/>
  <c r="H26" i="3"/>
  <c r="L25" i="3"/>
  <c r="K25" i="3"/>
  <c r="J25" i="3"/>
  <c r="I25" i="3"/>
  <c r="H25" i="3"/>
  <c r="L24" i="3"/>
  <c r="K24" i="3"/>
  <c r="J24" i="3"/>
  <c r="I24" i="3"/>
  <c r="H24" i="3"/>
  <c r="L23" i="3"/>
  <c r="K23" i="3"/>
  <c r="J23" i="3"/>
  <c r="I23" i="3"/>
  <c r="H23" i="3"/>
  <c r="L22" i="3"/>
  <c r="K22" i="3"/>
  <c r="J22" i="3"/>
  <c r="I22" i="3"/>
  <c r="H22" i="3"/>
  <c r="L21" i="3"/>
  <c r="K21" i="3"/>
  <c r="J21" i="3"/>
  <c r="I21" i="3"/>
  <c r="H21" i="3"/>
  <c r="L20" i="3"/>
  <c r="K20" i="3"/>
  <c r="J20" i="3"/>
  <c r="I20" i="3"/>
  <c r="H20" i="3"/>
  <c r="L19" i="3"/>
  <c r="K19" i="3"/>
  <c r="J19" i="3"/>
  <c r="I19" i="3"/>
  <c r="H19" i="3"/>
  <c r="L18" i="3"/>
  <c r="K18" i="3"/>
  <c r="J18" i="3"/>
  <c r="I18" i="3"/>
  <c r="H18" i="3"/>
  <c r="L17" i="3"/>
  <c r="K17" i="3"/>
  <c r="J17" i="3"/>
  <c r="I17" i="3"/>
  <c r="H17" i="3"/>
  <c r="L16" i="3"/>
  <c r="K16" i="3"/>
  <c r="J16" i="3"/>
  <c r="I16" i="3"/>
  <c r="H16" i="3"/>
  <c r="L15" i="3"/>
  <c r="K15" i="3"/>
  <c r="J15" i="3"/>
  <c r="I15" i="3"/>
  <c r="H15" i="3"/>
  <c r="L14" i="3"/>
  <c r="K14" i="3"/>
  <c r="J14" i="3"/>
  <c r="I14" i="3"/>
  <c r="H14" i="3"/>
  <c r="L13" i="3"/>
  <c r="K13" i="3"/>
  <c r="J13" i="3"/>
  <c r="I13" i="3"/>
  <c r="H13" i="3"/>
  <c r="L12" i="3"/>
  <c r="K12" i="3"/>
  <c r="J12" i="3"/>
  <c r="I12" i="3"/>
  <c r="H12" i="3"/>
  <c r="L11" i="3"/>
  <c r="K11" i="3"/>
  <c r="J11" i="3"/>
  <c r="I11" i="3"/>
  <c r="H11" i="3"/>
  <c r="L10" i="3"/>
  <c r="K10" i="3"/>
  <c r="J10" i="3"/>
  <c r="I10" i="3"/>
  <c r="H10" i="3"/>
  <c r="L9" i="3"/>
  <c r="K9" i="3"/>
  <c r="J9" i="3"/>
  <c r="I9" i="3"/>
  <c r="H9" i="3"/>
  <c r="L8" i="3"/>
  <c r="K8" i="3"/>
  <c r="J8" i="3"/>
  <c r="I8" i="3"/>
  <c r="H8" i="3"/>
  <c r="L7" i="3"/>
  <c r="K7" i="3"/>
  <c r="J7" i="3"/>
  <c r="I7" i="3"/>
  <c r="H7" i="3"/>
  <c r="L6" i="3"/>
  <c r="K6" i="3"/>
  <c r="J6" i="3"/>
  <c r="I6" i="3"/>
  <c r="L37" i="4"/>
  <c r="K37" i="4"/>
  <c r="J37" i="4"/>
  <c r="I37" i="4"/>
  <c r="H37" i="4"/>
  <c r="L36" i="4"/>
  <c r="K36" i="4"/>
  <c r="J36" i="4"/>
  <c r="I36" i="4"/>
  <c r="H36" i="4"/>
  <c r="L35" i="4"/>
  <c r="K35" i="4"/>
  <c r="J35" i="4"/>
  <c r="I35" i="4"/>
  <c r="H35" i="4"/>
  <c r="L34" i="4"/>
  <c r="K34" i="4"/>
  <c r="J34" i="4"/>
  <c r="I34" i="4"/>
  <c r="H34" i="4"/>
  <c r="L33" i="4"/>
  <c r="K33" i="4"/>
  <c r="J33" i="4"/>
  <c r="I33" i="4"/>
  <c r="H33" i="4"/>
  <c r="L32" i="4"/>
  <c r="K32" i="4"/>
  <c r="J32" i="4"/>
  <c r="I32" i="4"/>
  <c r="H32" i="4"/>
  <c r="L31" i="4"/>
  <c r="K31" i="4"/>
  <c r="J31" i="4"/>
  <c r="I31" i="4"/>
  <c r="H31" i="4"/>
  <c r="L30" i="4"/>
  <c r="K30" i="4"/>
  <c r="J30" i="4"/>
  <c r="I30" i="4"/>
  <c r="H30" i="4"/>
  <c r="L29" i="4"/>
  <c r="K29" i="4"/>
  <c r="J29" i="4"/>
  <c r="I29" i="4"/>
  <c r="H29" i="4"/>
  <c r="L28" i="4"/>
  <c r="K28" i="4"/>
  <c r="J28" i="4"/>
  <c r="I28" i="4"/>
  <c r="H28" i="4"/>
  <c r="L27" i="4"/>
  <c r="K27" i="4"/>
  <c r="J27" i="4"/>
  <c r="I27" i="4"/>
  <c r="H27" i="4"/>
  <c r="L26" i="4"/>
  <c r="K26" i="4"/>
  <c r="J26" i="4"/>
  <c r="I26" i="4"/>
  <c r="H26" i="4"/>
  <c r="L25" i="4"/>
  <c r="K25" i="4"/>
  <c r="J25" i="4"/>
  <c r="I25" i="4"/>
  <c r="H25" i="4"/>
  <c r="L24" i="4"/>
  <c r="K24" i="4"/>
  <c r="J24" i="4"/>
  <c r="I24" i="4"/>
  <c r="H24" i="4"/>
  <c r="L23" i="4"/>
  <c r="K23" i="4"/>
  <c r="J23" i="4"/>
  <c r="I23" i="4"/>
  <c r="H23" i="4"/>
  <c r="L22" i="4"/>
  <c r="K22" i="4"/>
  <c r="J22" i="4"/>
  <c r="I22" i="4"/>
  <c r="H22" i="4"/>
  <c r="L21" i="4"/>
  <c r="K21" i="4"/>
  <c r="J21" i="4"/>
  <c r="I21" i="4"/>
  <c r="H21" i="4"/>
  <c r="L20" i="4"/>
  <c r="K20" i="4"/>
  <c r="J20" i="4"/>
  <c r="I20" i="4"/>
  <c r="H20" i="4"/>
  <c r="L19" i="4"/>
  <c r="K19" i="4"/>
  <c r="J19" i="4"/>
  <c r="I19" i="4"/>
  <c r="H19" i="4"/>
  <c r="L18" i="4"/>
  <c r="K18" i="4"/>
  <c r="J18" i="4"/>
  <c r="I18" i="4"/>
  <c r="H18" i="4"/>
  <c r="L17" i="4"/>
  <c r="K17" i="4"/>
  <c r="J17" i="4"/>
  <c r="I17" i="4"/>
  <c r="H17" i="4"/>
  <c r="L16" i="4"/>
  <c r="K16" i="4"/>
  <c r="J16" i="4"/>
  <c r="I16" i="4"/>
  <c r="H16" i="4"/>
  <c r="L15" i="4"/>
  <c r="K15" i="4"/>
  <c r="J15" i="4"/>
  <c r="I15" i="4"/>
  <c r="H15" i="4"/>
  <c r="L14" i="4"/>
  <c r="K14" i="4"/>
  <c r="J14" i="4"/>
  <c r="I14" i="4"/>
  <c r="H14" i="4"/>
  <c r="L13" i="4"/>
  <c r="K13" i="4"/>
  <c r="J13" i="4"/>
  <c r="I13" i="4"/>
  <c r="H13" i="4"/>
  <c r="L12" i="4"/>
  <c r="K12" i="4"/>
  <c r="J12" i="4"/>
  <c r="I12" i="4"/>
  <c r="H12" i="4"/>
  <c r="L11" i="4"/>
  <c r="K11" i="4"/>
  <c r="J11" i="4"/>
  <c r="I11" i="4"/>
  <c r="H11" i="4"/>
  <c r="L10" i="4"/>
  <c r="K10" i="4"/>
  <c r="J10" i="4"/>
  <c r="I10" i="4"/>
  <c r="H10" i="4"/>
  <c r="L9" i="4"/>
  <c r="K9" i="4"/>
  <c r="J9" i="4"/>
  <c r="I9" i="4"/>
  <c r="H9" i="4"/>
  <c r="L8" i="4"/>
  <c r="K8" i="4"/>
  <c r="J8" i="4"/>
  <c r="I8" i="4"/>
  <c r="H8" i="4"/>
  <c r="L7" i="4"/>
  <c r="K7" i="4"/>
  <c r="J7" i="4"/>
  <c r="I7" i="4"/>
  <c r="H7" i="4"/>
  <c r="L6" i="4"/>
  <c r="K6" i="4"/>
  <c r="J6" i="4"/>
  <c r="I6" i="4"/>
  <c r="L37" i="5"/>
  <c r="K37" i="5"/>
  <c r="J37" i="5"/>
  <c r="I37" i="5"/>
  <c r="H37" i="5"/>
  <c r="L36" i="5"/>
  <c r="K36" i="5"/>
  <c r="J36" i="5"/>
  <c r="I36" i="5"/>
  <c r="H36" i="5"/>
  <c r="L35" i="5"/>
  <c r="K35" i="5"/>
  <c r="J35" i="5"/>
  <c r="I35" i="5"/>
  <c r="H35" i="5"/>
  <c r="L34" i="5"/>
  <c r="K34" i="5"/>
  <c r="J34" i="5"/>
  <c r="I34" i="5"/>
  <c r="H34" i="5"/>
  <c r="L33" i="5"/>
  <c r="K33" i="5"/>
  <c r="J33" i="5"/>
  <c r="I33" i="5"/>
  <c r="H33" i="5"/>
  <c r="L32" i="5"/>
  <c r="K32" i="5"/>
  <c r="J32" i="5"/>
  <c r="I32" i="5"/>
  <c r="H32" i="5"/>
  <c r="L31" i="5"/>
  <c r="K31" i="5"/>
  <c r="J31" i="5"/>
  <c r="I31" i="5"/>
  <c r="H31" i="5"/>
  <c r="L30" i="5"/>
  <c r="K30" i="5"/>
  <c r="J30" i="5"/>
  <c r="I30" i="5"/>
  <c r="H30" i="5"/>
  <c r="L29" i="5"/>
  <c r="K29" i="5"/>
  <c r="J29" i="5"/>
  <c r="I29" i="5"/>
  <c r="H29" i="5"/>
  <c r="L28" i="5"/>
  <c r="K28" i="5"/>
  <c r="J28" i="5"/>
  <c r="I28" i="5"/>
  <c r="H28" i="5"/>
  <c r="L27" i="5"/>
  <c r="K27" i="5"/>
  <c r="J27" i="5"/>
  <c r="I27" i="5"/>
  <c r="H27" i="5"/>
  <c r="L26" i="5"/>
  <c r="K26" i="5"/>
  <c r="J26" i="5"/>
  <c r="I26" i="5"/>
  <c r="H26" i="5"/>
  <c r="L25" i="5"/>
  <c r="K25" i="5"/>
  <c r="J25" i="5"/>
  <c r="I25" i="5"/>
  <c r="H25" i="5"/>
  <c r="L24" i="5"/>
  <c r="K24" i="5"/>
  <c r="J24" i="5"/>
  <c r="I24" i="5"/>
  <c r="H24" i="5"/>
  <c r="L23" i="5"/>
  <c r="K23" i="5"/>
  <c r="J23" i="5"/>
  <c r="I23" i="5"/>
  <c r="H23" i="5"/>
  <c r="L22" i="5"/>
  <c r="K22" i="5"/>
  <c r="J22" i="5"/>
  <c r="I22" i="5"/>
  <c r="H22" i="5"/>
  <c r="L21" i="5"/>
  <c r="K21" i="5"/>
  <c r="J21" i="5"/>
  <c r="I21" i="5"/>
  <c r="H21" i="5"/>
  <c r="L20" i="5"/>
  <c r="K20" i="5"/>
  <c r="J20" i="5"/>
  <c r="I20" i="5"/>
  <c r="H20" i="5"/>
  <c r="L19" i="5"/>
  <c r="K19" i="5"/>
  <c r="J19" i="5"/>
  <c r="I19" i="5"/>
  <c r="H19" i="5"/>
  <c r="L18" i="5"/>
  <c r="K18" i="5"/>
  <c r="J18" i="5"/>
  <c r="I18" i="5"/>
  <c r="H18" i="5"/>
  <c r="L17" i="5"/>
  <c r="K17" i="5"/>
  <c r="J17" i="5"/>
  <c r="I17" i="5"/>
  <c r="H17" i="5"/>
  <c r="L16" i="5"/>
  <c r="K16" i="5"/>
  <c r="J16" i="5"/>
  <c r="I16" i="5"/>
  <c r="H16" i="5"/>
  <c r="L15" i="5"/>
  <c r="K15" i="5"/>
  <c r="J15" i="5"/>
  <c r="I15" i="5"/>
  <c r="H15" i="5"/>
  <c r="L14" i="5"/>
  <c r="K14" i="5"/>
  <c r="J14" i="5"/>
  <c r="I14" i="5"/>
  <c r="H14" i="5"/>
  <c r="L13" i="5"/>
  <c r="K13" i="5"/>
  <c r="J13" i="5"/>
  <c r="I13" i="5"/>
  <c r="H13" i="5"/>
  <c r="L12" i="5"/>
  <c r="K12" i="5"/>
  <c r="J12" i="5"/>
  <c r="I12" i="5"/>
  <c r="H12" i="5"/>
  <c r="L11" i="5"/>
  <c r="K11" i="5"/>
  <c r="J11" i="5"/>
  <c r="I11" i="5"/>
  <c r="H11" i="5"/>
  <c r="L10" i="5"/>
  <c r="K10" i="5"/>
  <c r="J10" i="5"/>
  <c r="I10" i="5"/>
  <c r="H10" i="5"/>
  <c r="L9" i="5"/>
  <c r="K9" i="5"/>
  <c r="J9" i="5"/>
  <c r="I9" i="5"/>
  <c r="H9" i="5"/>
  <c r="L8" i="5"/>
  <c r="K8" i="5"/>
  <c r="J8" i="5"/>
  <c r="I8" i="5"/>
  <c r="H8" i="5"/>
  <c r="L7" i="5"/>
  <c r="K7" i="5"/>
  <c r="J7" i="5"/>
  <c r="I7" i="5"/>
  <c r="H7" i="5"/>
  <c r="L6" i="5"/>
  <c r="K6" i="5"/>
  <c r="J6" i="5"/>
  <c r="I6" i="5"/>
  <c r="L37" i="6"/>
  <c r="K37" i="6"/>
  <c r="J37" i="6"/>
  <c r="I37" i="6"/>
  <c r="H37" i="6"/>
  <c r="L36" i="6"/>
  <c r="K36" i="6"/>
  <c r="J36" i="6"/>
  <c r="I36" i="6"/>
  <c r="H36" i="6"/>
  <c r="L35" i="6"/>
  <c r="K35" i="6"/>
  <c r="J35" i="6"/>
  <c r="I35" i="6"/>
  <c r="H35" i="6"/>
  <c r="L34" i="6"/>
  <c r="K34" i="6"/>
  <c r="J34" i="6"/>
  <c r="I34" i="6"/>
  <c r="H34" i="6"/>
  <c r="L33" i="6"/>
  <c r="K33" i="6"/>
  <c r="J33" i="6"/>
  <c r="I33" i="6"/>
  <c r="H33" i="6"/>
  <c r="L32" i="6"/>
  <c r="K32" i="6"/>
  <c r="J32" i="6"/>
  <c r="I32" i="6"/>
  <c r="H32" i="6"/>
  <c r="L31" i="6"/>
  <c r="K31" i="6"/>
  <c r="J31" i="6"/>
  <c r="I31" i="6"/>
  <c r="H31" i="6"/>
  <c r="L30" i="6"/>
  <c r="K30" i="6"/>
  <c r="J30" i="6"/>
  <c r="I30" i="6"/>
  <c r="H30" i="6"/>
  <c r="L29" i="6"/>
  <c r="K29" i="6"/>
  <c r="J29" i="6"/>
  <c r="I29" i="6"/>
  <c r="H29" i="6"/>
  <c r="L28" i="6"/>
  <c r="K28" i="6"/>
  <c r="J28" i="6"/>
  <c r="I28" i="6"/>
  <c r="H28" i="6"/>
  <c r="L27" i="6"/>
  <c r="K27" i="6"/>
  <c r="J27" i="6"/>
  <c r="I27" i="6"/>
  <c r="H27" i="6"/>
  <c r="L26" i="6"/>
  <c r="K26" i="6"/>
  <c r="J26" i="6"/>
  <c r="I26" i="6"/>
  <c r="H26" i="6"/>
  <c r="L25" i="6"/>
  <c r="K25" i="6"/>
  <c r="J25" i="6"/>
  <c r="I25" i="6"/>
  <c r="H25" i="6"/>
  <c r="L24" i="6"/>
  <c r="K24" i="6"/>
  <c r="J24" i="6"/>
  <c r="I24" i="6"/>
  <c r="H24" i="6"/>
  <c r="L23" i="6"/>
  <c r="K23" i="6"/>
  <c r="J23" i="6"/>
  <c r="I23" i="6"/>
  <c r="H23" i="6"/>
  <c r="L22" i="6"/>
  <c r="K22" i="6"/>
  <c r="J22" i="6"/>
  <c r="I22" i="6"/>
  <c r="H22" i="6"/>
  <c r="L21" i="6"/>
  <c r="K21" i="6"/>
  <c r="J21" i="6"/>
  <c r="I21" i="6"/>
  <c r="H21" i="6"/>
  <c r="L20" i="6"/>
  <c r="K20" i="6"/>
  <c r="J20" i="6"/>
  <c r="I20" i="6"/>
  <c r="H20" i="6"/>
  <c r="L19" i="6"/>
  <c r="K19" i="6"/>
  <c r="J19" i="6"/>
  <c r="I19" i="6"/>
  <c r="H19" i="6"/>
  <c r="L18" i="6"/>
  <c r="K18" i="6"/>
  <c r="J18" i="6"/>
  <c r="I18" i="6"/>
  <c r="H18" i="6"/>
  <c r="L17" i="6"/>
  <c r="K17" i="6"/>
  <c r="J17" i="6"/>
  <c r="I17" i="6"/>
  <c r="H17" i="6"/>
  <c r="L16" i="6"/>
  <c r="K16" i="6"/>
  <c r="J16" i="6"/>
  <c r="I16" i="6"/>
  <c r="H16" i="6"/>
  <c r="L15" i="6"/>
  <c r="K15" i="6"/>
  <c r="J15" i="6"/>
  <c r="I15" i="6"/>
  <c r="H15" i="6"/>
  <c r="L14" i="6"/>
  <c r="K14" i="6"/>
  <c r="J14" i="6"/>
  <c r="I14" i="6"/>
  <c r="H14" i="6"/>
  <c r="L13" i="6"/>
  <c r="K13" i="6"/>
  <c r="J13" i="6"/>
  <c r="I13" i="6"/>
  <c r="H13" i="6"/>
  <c r="L12" i="6"/>
  <c r="K12" i="6"/>
  <c r="J12" i="6"/>
  <c r="I12" i="6"/>
  <c r="H12" i="6"/>
  <c r="L11" i="6"/>
  <c r="K11" i="6"/>
  <c r="J11" i="6"/>
  <c r="I11" i="6"/>
  <c r="H11" i="6"/>
  <c r="L10" i="6"/>
  <c r="K10" i="6"/>
  <c r="J10" i="6"/>
  <c r="I10" i="6"/>
  <c r="H10" i="6"/>
  <c r="L9" i="6"/>
  <c r="K9" i="6"/>
  <c r="J9" i="6"/>
  <c r="I9" i="6"/>
  <c r="H9" i="6"/>
  <c r="L8" i="6"/>
  <c r="K8" i="6"/>
  <c r="J8" i="6"/>
  <c r="I8" i="6"/>
  <c r="H8" i="6"/>
  <c r="L7" i="6"/>
  <c r="K7" i="6"/>
  <c r="J7" i="6"/>
  <c r="I7" i="6"/>
  <c r="H7" i="6"/>
  <c r="L6" i="6"/>
  <c r="K6" i="6"/>
  <c r="J6" i="6"/>
  <c r="I6" i="6"/>
  <c r="L37" i="7"/>
  <c r="K37" i="7"/>
  <c r="J37" i="7"/>
  <c r="I37" i="7"/>
  <c r="H37" i="7"/>
  <c r="L36" i="7"/>
  <c r="K36" i="7"/>
  <c r="J36" i="7"/>
  <c r="I36" i="7"/>
  <c r="H36" i="7"/>
  <c r="L35" i="7"/>
  <c r="K35" i="7"/>
  <c r="J35" i="7"/>
  <c r="I35" i="7"/>
  <c r="H35" i="7"/>
  <c r="L34" i="7"/>
  <c r="K34" i="7"/>
  <c r="J34" i="7"/>
  <c r="I34" i="7"/>
  <c r="H34" i="7"/>
  <c r="L33" i="7"/>
  <c r="K33" i="7"/>
  <c r="J33" i="7"/>
  <c r="I33" i="7"/>
  <c r="H33" i="7"/>
  <c r="L32" i="7"/>
  <c r="K32" i="7"/>
  <c r="J32" i="7"/>
  <c r="I32" i="7"/>
  <c r="H32" i="7"/>
  <c r="L31" i="7"/>
  <c r="K31" i="7"/>
  <c r="J31" i="7"/>
  <c r="I31" i="7"/>
  <c r="H31" i="7"/>
  <c r="L30" i="7"/>
  <c r="K30" i="7"/>
  <c r="J30" i="7"/>
  <c r="I30" i="7"/>
  <c r="H30" i="7"/>
  <c r="L29" i="7"/>
  <c r="K29" i="7"/>
  <c r="J29" i="7"/>
  <c r="I29" i="7"/>
  <c r="H29" i="7"/>
  <c r="L28" i="7"/>
  <c r="K28" i="7"/>
  <c r="J28" i="7"/>
  <c r="I28" i="7"/>
  <c r="H28" i="7"/>
  <c r="L27" i="7"/>
  <c r="K27" i="7"/>
  <c r="J27" i="7"/>
  <c r="I27" i="7"/>
  <c r="H27" i="7"/>
  <c r="L26" i="7"/>
  <c r="K26" i="7"/>
  <c r="J26" i="7"/>
  <c r="I26" i="7"/>
  <c r="H26" i="7"/>
  <c r="L25" i="7"/>
  <c r="K25" i="7"/>
  <c r="J25" i="7"/>
  <c r="I25" i="7"/>
  <c r="H25" i="7"/>
  <c r="L24" i="7"/>
  <c r="K24" i="7"/>
  <c r="J24" i="7"/>
  <c r="I24" i="7"/>
  <c r="H24" i="7"/>
  <c r="L23" i="7"/>
  <c r="K23" i="7"/>
  <c r="J23" i="7"/>
  <c r="I23" i="7"/>
  <c r="H23" i="7"/>
  <c r="L22" i="7"/>
  <c r="K22" i="7"/>
  <c r="J22" i="7"/>
  <c r="I22" i="7"/>
  <c r="H22" i="7"/>
  <c r="L21" i="7"/>
  <c r="K21" i="7"/>
  <c r="J21" i="7"/>
  <c r="I21" i="7"/>
  <c r="H21" i="7"/>
  <c r="L20" i="7"/>
  <c r="K20" i="7"/>
  <c r="J20" i="7"/>
  <c r="I20" i="7"/>
  <c r="H20" i="7"/>
  <c r="L19" i="7"/>
  <c r="K19" i="7"/>
  <c r="J19" i="7"/>
  <c r="I19" i="7"/>
  <c r="H19" i="7"/>
  <c r="L18" i="7"/>
  <c r="K18" i="7"/>
  <c r="J18" i="7"/>
  <c r="I18" i="7"/>
  <c r="H18" i="7"/>
  <c r="L17" i="7"/>
  <c r="K17" i="7"/>
  <c r="J17" i="7"/>
  <c r="I17" i="7"/>
  <c r="H17" i="7"/>
  <c r="L16" i="7"/>
  <c r="K16" i="7"/>
  <c r="J16" i="7"/>
  <c r="I16" i="7"/>
  <c r="H16" i="7"/>
  <c r="L15" i="7"/>
  <c r="K15" i="7"/>
  <c r="J15" i="7"/>
  <c r="I15" i="7"/>
  <c r="H15" i="7"/>
  <c r="L14" i="7"/>
  <c r="K14" i="7"/>
  <c r="J14" i="7"/>
  <c r="I14" i="7"/>
  <c r="H14" i="7"/>
  <c r="L13" i="7"/>
  <c r="K13" i="7"/>
  <c r="J13" i="7"/>
  <c r="I13" i="7"/>
  <c r="H13" i="7"/>
  <c r="L12" i="7"/>
  <c r="K12" i="7"/>
  <c r="J12" i="7"/>
  <c r="I12" i="7"/>
  <c r="H12" i="7"/>
  <c r="L11" i="7"/>
  <c r="K11" i="7"/>
  <c r="J11" i="7"/>
  <c r="I11" i="7"/>
  <c r="H11" i="7"/>
  <c r="L10" i="7"/>
  <c r="K10" i="7"/>
  <c r="J10" i="7"/>
  <c r="I10" i="7"/>
  <c r="H10" i="7"/>
  <c r="L9" i="7"/>
  <c r="K9" i="7"/>
  <c r="J9" i="7"/>
  <c r="I9" i="7"/>
  <c r="H9" i="7"/>
  <c r="L8" i="7"/>
  <c r="K8" i="7"/>
  <c r="J8" i="7"/>
  <c r="I8" i="7"/>
  <c r="H8" i="7"/>
  <c r="L7" i="7"/>
  <c r="K7" i="7"/>
  <c r="J7" i="7"/>
  <c r="I7" i="7"/>
  <c r="H7" i="7"/>
  <c r="L6" i="7"/>
  <c r="K6" i="7"/>
  <c r="J6" i="7"/>
  <c r="I6" i="7"/>
  <c r="L37" i="8"/>
  <c r="K37" i="8"/>
  <c r="J37" i="8"/>
  <c r="I37" i="8"/>
  <c r="H37" i="8"/>
  <c r="L36" i="8"/>
  <c r="K36" i="8"/>
  <c r="J36" i="8"/>
  <c r="I36" i="8"/>
  <c r="H36" i="8"/>
  <c r="L35" i="8"/>
  <c r="K35" i="8"/>
  <c r="J35" i="8"/>
  <c r="I35" i="8"/>
  <c r="H35" i="8"/>
  <c r="L34" i="8"/>
  <c r="K34" i="8"/>
  <c r="J34" i="8"/>
  <c r="I34" i="8"/>
  <c r="H34" i="8"/>
  <c r="L33" i="8"/>
  <c r="K33" i="8"/>
  <c r="J33" i="8"/>
  <c r="I33" i="8"/>
  <c r="H33" i="8"/>
  <c r="L32" i="8"/>
  <c r="K32" i="8"/>
  <c r="J32" i="8"/>
  <c r="I32" i="8"/>
  <c r="H32" i="8"/>
  <c r="L31" i="8"/>
  <c r="K31" i="8"/>
  <c r="J31" i="8"/>
  <c r="I31" i="8"/>
  <c r="H31" i="8"/>
  <c r="L30" i="8"/>
  <c r="K30" i="8"/>
  <c r="J30" i="8"/>
  <c r="I30" i="8"/>
  <c r="H30" i="8"/>
  <c r="L29" i="8"/>
  <c r="K29" i="8"/>
  <c r="J29" i="8"/>
  <c r="I29" i="8"/>
  <c r="H29" i="8"/>
  <c r="L28" i="8"/>
  <c r="K28" i="8"/>
  <c r="J28" i="8"/>
  <c r="I28" i="8"/>
  <c r="H28" i="8"/>
  <c r="L27" i="8"/>
  <c r="K27" i="8"/>
  <c r="J27" i="8"/>
  <c r="I27" i="8"/>
  <c r="H27" i="8"/>
  <c r="L26" i="8"/>
  <c r="K26" i="8"/>
  <c r="J26" i="8"/>
  <c r="I26" i="8"/>
  <c r="H26" i="8"/>
  <c r="L25" i="8"/>
  <c r="K25" i="8"/>
  <c r="J25" i="8"/>
  <c r="I25" i="8"/>
  <c r="H25" i="8"/>
  <c r="L24" i="8"/>
  <c r="K24" i="8"/>
  <c r="J24" i="8"/>
  <c r="I24" i="8"/>
  <c r="H24" i="8"/>
  <c r="L23" i="8"/>
  <c r="K23" i="8"/>
  <c r="J23" i="8"/>
  <c r="I23" i="8"/>
  <c r="H23" i="8"/>
  <c r="L22" i="8"/>
  <c r="K22" i="8"/>
  <c r="J22" i="8"/>
  <c r="I22" i="8"/>
  <c r="H22" i="8"/>
  <c r="L21" i="8"/>
  <c r="K21" i="8"/>
  <c r="J21" i="8"/>
  <c r="I21" i="8"/>
  <c r="H21" i="8"/>
  <c r="L20" i="8"/>
  <c r="K20" i="8"/>
  <c r="J20" i="8"/>
  <c r="I20" i="8"/>
  <c r="H20" i="8"/>
  <c r="L19" i="8"/>
  <c r="K19" i="8"/>
  <c r="J19" i="8"/>
  <c r="I19" i="8"/>
  <c r="H19" i="8"/>
  <c r="L18" i="8"/>
  <c r="K18" i="8"/>
  <c r="J18" i="8"/>
  <c r="I18" i="8"/>
  <c r="H18" i="8"/>
  <c r="L17" i="8"/>
  <c r="K17" i="8"/>
  <c r="J17" i="8"/>
  <c r="I17" i="8"/>
  <c r="H17" i="8"/>
  <c r="L16" i="8"/>
  <c r="K16" i="8"/>
  <c r="J16" i="8"/>
  <c r="I16" i="8"/>
  <c r="H16" i="8"/>
  <c r="L15" i="8"/>
  <c r="K15" i="8"/>
  <c r="J15" i="8"/>
  <c r="I15" i="8"/>
  <c r="H15" i="8"/>
  <c r="L14" i="8"/>
  <c r="K14" i="8"/>
  <c r="J14" i="8"/>
  <c r="I14" i="8"/>
  <c r="H14" i="8"/>
  <c r="L13" i="8"/>
  <c r="K13" i="8"/>
  <c r="J13" i="8"/>
  <c r="I13" i="8"/>
  <c r="H13" i="8"/>
  <c r="L12" i="8"/>
  <c r="K12" i="8"/>
  <c r="J12" i="8"/>
  <c r="I12" i="8"/>
  <c r="H12" i="8"/>
  <c r="L11" i="8"/>
  <c r="K11" i="8"/>
  <c r="J11" i="8"/>
  <c r="I11" i="8"/>
  <c r="H11" i="8"/>
  <c r="L10" i="8"/>
  <c r="K10" i="8"/>
  <c r="J10" i="8"/>
  <c r="I10" i="8"/>
  <c r="H10" i="8"/>
  <c r="L9" i="8"/>
  <c r="K9" i="8"/>
  <c r="J9" i="8"/>
  <c r="I9" i="8"/>
  <c r="H9" i="8"/>
  <c r="L8" i="8"/>
  <c r="K8" i="8"/>
  <c r="J8" i="8"/>
  <c r="I8" i="8"/>
  <c r="H8" i="8"/>
  <c r="L7" i="8"/>
  <c r="K7" i="8"/>
  <c r="J7" i="8"/>
  <c r="I7" i="8"/>
  <c r="H7" i="8"/>
  <c r="L6" i="8"/>
  <c r="K6" i="8"/>
  <c r="J6" i="8"/>
  <c r="I6" i="8"/>
  <c r="L37" i="9"/>
  <c r="K37" i="9"/>
  <c r="J37" i="9"/>
  <c r="I37" i="9"/>
  <c r="H37" i="9"/>
  <c r="L36" i="9"/>
  <c r="K36" i="9"/>
  <c r="J36" i="9"/>
  <c r="I36" i="9"/>
  <c r="H36" i="9"/>
  <c r="L35" i="9"/>
  <c r="K35" i="9"/>
  <c r="J35" i="9"/>
  <c r="I35" i="9"/>
  <c r="H35" i="9"/>
  <c r="L34" i="9"/>
  <c r="K34" i="9"/>
  <c r="J34" i="9"/>
  <c r="I34" i="9"/>
  <c r="H34" i="9"/>
  <c r="L33" i="9"/>
  <c r="K33" i="9"/>
  <c r="J33" i="9"/>
  <c r="I33" i="9"/>
  <c r="H33" i="9"/>
  <c r="L32" i="9"/>
  <c r="K32" i="9"/>
  <c r="J32" i="9"/>
  <c r="I32" i="9"/>
  <c r="H32" i="9"/>
  <c r="L31" i="9"/>
  <c r="K31" i="9"/>
  <c r="J31" i="9"/>
  <c r="I31" i="9"/>
  <c r="H31" i="9"/>
  <c r="L30" i="9"/>
  <c r="K30" i="9"/>
  <c r="J30" i="9"/>
  <c r="I30" i="9"/>
  <c r="H30" i="9"/>
  <c r="L29" i="9"/>
  <c r="K29" i="9"/>
  <c r="J29" i="9"/>
  <c r="I29" i="9"/>
  <c r="H29" i="9"/>
  <c r="L28" i="9"/>
  <c r="K28" i="9"/>
  <c r="J28" i="9"/>
  <c r="I28" i="9"/>
  <c r="H28" i="9"/>
  <c r="L27" i="9"/>
  <c r="K27" i="9"/>
  <c r="J27" i="9"/>
  <c r="I27" i="9"/>
  <c r="H27" i="9"/>
  <c r="L26" i="9"/>
  <c r="K26" i="9"/>
  <c r="J26" i="9"/>
  <c r="I26" i="9"/>
  <c r="H26" i="9"/>
  <c r="L25" i="9"/>
  <c r="K25" i="9"/>
  <c r="J25" i="9"/>
  <c r="I25" i="9"/>
  <c r="H25" i="9"/>
  <c r="L24" i="9"/>
  <c r="K24" i="9"/>
  <c r="J24" i="9"/>
  <c r="I24" i="9"/>
  <c r="H24" i="9"/>
  <c r="L23" i="9"/>
  <c r="K23" i="9"/>
  <c r="J23" i="9"/>
  <c r="I23" i="9"/>
  <c r="H23" i="9"/>
  <c r="L22" i="9"/>
  <c r="K22" i="9"/>
  <c r="J22" i="9"/>
  <c r="I22" i="9"/>
  <c r="H22" i="9"/>
  <c r="L21" i="9"/>
  <c r="K21" i="9"/>
  <c r="J21" i="9"/>
  <c r="I21" i="9"/>
  <c r="H21" i="9"/>
  <c r="L20" i="9"/>
  <c r="K20" i="9"/>
  <c r="J20" i="9"/>
  <c r="I20" i="9"/>
  <c r="H20" i="9"/>
  <c r="L19" i="9"/>
  <c r="K19" i="9"/>
  <c r="J19" i="9"/>
  <c r="I19" i="9"/>
  <c r="H19" i="9"/>
  <c r="L18" i="9"/>
  <c r="K18" i="9"/>
  <c r="J18" i="9"/>
  <c r="I18" i="9"/>
  <c r="H18" i="9"/>
  <c r="L17" i="9"/>
  <c r="K17" i="9"/>
  <c r="J17" i="9"/>
  <c r="I17" i="9"/>
  <c r="H17" i="9"/>
  <c r="L16" i="9"/>
  <c r="K16" i="9"/>
  <c r="J16" i="9"/>
  <c r="I16" i="9"/>
  <c r="H16" i="9"/>
  <c r="L15" i="9"/>
  <c r="K15" i="9"/>
  <c r="J15" i="9"/>
  <c r="I15" i="9"/>
  <c r="H15" i="9"/>
  <c r="L14" i="9"/>
  <c r="K14" i="9"/>
  <c r="J14" i="9"/>
  <c r="I14" i="9"/>
  <c r="H14" i="9"/>
  <c r="L13" i="9"/>
  <c r="K13" i="9"/>
  <c r="J13" i="9"/>
  <c r="I13" i="9"/>
  <c r="H13" i="9"/>
  <c r="L12" i="9"/>
  <c r="K12" i="9"/>
  <c r="J12" i="9"/>
  <c r="I12" i="9"/>
  <c r="H12" i="9"/>
  <c r="L11" i="9"/>
  <c r="K11" i="9"/>
  <c r="J11" i="9"/>
  <c r="I11" i="9"/>
  <c r="H11" i="9"/>
  <c r="L10" i="9"/>
  <c r="K10" i="9"/>
  <c r="J10" i="9"/>
  <c r="I10" i="9"/>
  <c r="H10" i="9"/>
  <c r="L9" i="9"/>
  <c r="K9" i="9"/>
  <c r="J9" i="9"/>
  <c r="I9" i="9"/>
  <c r="H9" i="9"/>
  <c r="L8" i="9"/>
  <c r="K8" i="9"/>
  <c r="J8" i="9"/>
  <c r="I8" i="9"/>
  <c r="H8" i="9"/>
  <c r="L7" i="9"/>
  <c r="K7" i="9"/>
  <c r="J7" i="9"/>
  <c r="I7" i="9"/>
  <c r="H7" i="9"/>
  <c r="L6" i="9"/>
  <c r="K6" i="9"/>
  <c r="J6" i="9"/>
  <c r="I6" i="9"/>
  <c r="L37" i="10"/>
  <c r="K37" i="10"/>
  <c r="J37" i="10"/>
  <c r="I37" i="10"/>
  <c r="H37" i="10"/>
  <c r="L36" i="10"/>
  <c r="K36" i="10"/>
  <c r="J36" i="10"/>
  <c r="I36" i="10"/>
  <c r="H36" i="10"/>
  <c r="L35" i="10"/>
  <c r="K35" i="10"/>
  <c r="J35" i="10"/>
  <c r="I35" i="10"/>
  <c r="H35" i="10"/>
  <c r="L34" i="10"/>
  <c r="K34" i="10"/>
  <c r="J34" i="10"/>
  <c r="I34" i="10"/>
  <c r="H34" i="10"/>
  <c r="L33" i="10"/>
  <c r="K33" i="10"/>
  <c r="J33" i="10"/>
  <c r="I33" i="10"/>
  <c r="H33" i="10"/>
  <c r="L32" i="10"/>
  <c r="K32" i="10"/>
  <c r="J32" i="10"/>
  <c r="I32" i="10"/>
  <c r="H32" i="10"/>
  <c r="L31" i="10"/>
  <c r="K31" i="10"/>
  <c r="J31" i="10"/>
  <c r="I31" i="10"/>
  <c r="H31" i="10"/>
  <c r="L30" i="10"/>
  <c r="K30" i="10"/>
  <c r="J30" i="10"/>
  <c r="I30" i="10"/>
  <c r="H30" i="10"/>
  <c r="L29" i="10"/>
  <c r="K29" i="10"/>
  <c r="J29" i="10"/>
  <c r="I29" i="10"/>
  <c r="H29" i="10"/>
  <c r="L28" i="10"/>
  <c r="K28" i="10"/>
  <c r="J28" i="10"/>
  <c r="I28" i="10"/>
  <c r="H28" i="10"/>
  <c r="L27" i="10"/>
  <c r="K27" i="10"/>
  <c r="J27" i="10"/>
  <c r="I27" i="10"/>
  <c r="H27" i="10"/>
  <c r="L26" i="10"/>
  <c r="K26" i="10"/>
  <c r="J26" i="10"/>
  <c r="I26" i="10"/>
  <c r="H26" i="10"/>
  <c r="L25" i="10"/>
  <c r="K25" i="10"/>
  <c r="J25" i="10"/>
  <c r="I25" i="10"/>
  <c r="H25" i="10"/>
  <c r="L24" i="10"/>
  <c r="K24" i="10"/>
  <c r="J24" i="10"/>
  <c r="I24" i="10"/>
  <c r="H24" i="10"/>
  <c r="L23" i="10"/>
  <c r="K23" i="10"/>
  <c r="J23" i="10"/>
  <c r="I23" i="10"/>
  <c r="H23" i="10"/>
  <c r="L22" i="10"/>
  <c r="K22" i="10"/>
  <c r="J22" i="10"/>
  <c r="I22" i="10"/>
  <c r="H22" i="10"/>
  <c r="L21" i="10"/>
  <c r="K21" i="10"/>
  <c r="J21" i="10"/>
  <c r="I21" i="10"/>
  <c r="H21" i="10"/>
  <c r="L20" i="10"/>
  <c r="K20" i="10"/>
  <c r="J20" i="10"/>
  <c r="I20" i="10"/>
  <c r="H20" i="10"/>
  <c r="L19" i="10"/>
  <c r="K19" i="10"/>
  <c r="J19" i="10"/>
  <c r="I19" i="10"/>
  <c r="H19" i="10"/>
  <c r="L18" i="10"/>
  <c r="K18" i="10"/>
  <c r="J18" i="10"/>
  <c r="I18" i="10"/>
  <c r="H18" i="10"/>
  <c r="L17" i="10"/>
  <c r="K17" i="10"/>
  <c r="J17" i="10"/>
  <c r="I17" i="10"/>
  <c r="H17" i="10"/>
  <c r="L16" i="10"/>
  <c r="K16" i="10"/>
  <c r="J16" i="10"/>
  <c r="I16" i="10"/>
  <c r="H16" i="10"/>
  <c r="L15" i="10"/>
  <c r="K15" i="10"/>
  <c r="J15" i="10"/>
  <c r="I15" i="10"/>
  <c r="H15" i="10"/>
  <c r="L14" i="10"/>
  <c r="K14" i="10"/>
  <c r="J14" i="10"/>
  <c r="I14" i="10"/>
  <c r="H14" i="10"/>
  <c r="L13" i="10"/>
  <c r="K13" i="10"/>
  <c r="J13" i="10"/>
  <c r="I13" i="10"/>
  <c r="H13" i="10"/>
  <c r="L12" i="10"/>
  <c r="K12" i="10"/>
  <c r="J12" i="10"/>
  <c r="I12" i="10"/>
  <c r="H12" i="10"/>
  <c r="L11" i="10"/>
  <c r="K11" i="10"/>
  <c r="J11" i="10"/>
  <c r="I11" i="10"/>
  <c r="H11" i="10"/>
  <c r="L10" i="10"/>
  <c r="K10" i="10"/>
  <c r="J10" i="10"/>
  <c r="I10" i="10"/>
  <c r="H10" i="10"/>
  <c r="L9" i="10"/>
  <c r="K9" i="10"/>
  <c r="J9" i="10"/>
  <c r="I9" i="10"/>
  <c r="H9" i="10"/>
  <c r="L8" i="10"/>
  <c r="K8" i="10"/>
  <c r="J8" i="10"/>
  <c r="I8" i="10"/>
  <c r="H8" i="10"/>
  <c r="L7" i="10"/>
  <c r="K7" i="10"/>
  <c r="J7" i="10"/>
  <c r="I7" i="10"/>
  <c r="H7" i="10"/>
  <c r="L6" i="10"/>
  <c r="K6" i="10"/>
  <c r="J6" i="10"/>
  <c r="I6" i="10"/>
  <c r="L37" i="11"/>
  <c r="K37" i="11"/>
  <c r="J37" i="11"/>
  <c r="I37" i="11"/>
  <c r="H37" i="11"/>
  <c r="L36" i="11"/>
  <c r="K36" i="11"/>
  <c r="J36" i="11"/>
  <c r="I36" i="11"/>
  <c r="H36" i="11"/>
  <c r="L35" i="11"/>
  <c r="K35" i="11"/>
  <c r="J35" i="11"/>
  <c r="I35" i="11"/>
  <c r="H35" i="11"/>
  <c r="L34" i="11"/>
  <c r="K34" i="11"/>
  <c r="J34" i="11"/>
  <c r="I34" i="11"/>
  <c r="H34" i="11"/>
  <c r="L33" i="11"/>
  <c r="K33" i="11"/>
  <c r="J33" i="11"/>
  <c r="I33" i="11"/>
  <c r="H33" i="11"/>
  <c r="L32" i="11"/>
  <c r="K32" i="11"/>
  <c r="J32" i="11"/>
  <c r="I32" i="11"/>
  <c r="H32" i="11"/>
  <c r="L31" i="11"/>
  <c r="K31" i="11"/>
  <c r="J31" i="11"/>
  <c r="I31" i="11"/>
  <c r="H31" i="11"/>
  <c r="L30" i="11"/>
  <c r="K30" i="11"/>
  <c r="J30" i="11"/>
  <c r="I30" i="11"/>
  <c r="H30" i="11"/>
  <c r="L29" i="11"/>
  <c r="K29" i="11"/>
  <c r="J29" i="11"/>
  <c r="I29" i="11"/>
  <c r="H29" i="11"/>
  <c r="L28" i="11"/>
  <c r="K28" i="11"/>
  <c r="J28" i="11"/>
  <c r="I28" i="11"/>
  <c r="H28" i="11"/>
  <c r="L27" i="11"/>
  <c r="K27" i="11"/>
  <c r="J27" i="11"/>
  <c r="I27" i="11"/>
  <c r="H27" i="11"/>
  <c r="L26" i="11"/>
  <c r="K26" i="11"/>
  <c r="J26" i="11"/>
  <c r="I26" i="11"/>
  <c r="H26" i="11"/>
  <c r="L25" i="11"/>
  <c r="K25" i="11"/>
  <c r="J25" i="11"/>
  <c r="I25" i="11"/>
  <c r="H25" i="11"/>
  <c r="L24" i="11"/>
  <c r="K24" i="11"/>
  <c r="J24" i="11"/>
  <c r="I24" i="11"/>
  <c r="H24" i="11"/>
  <c r="L23" i="11"/>
  <c r="K23" i="11"/>
  <c r="J23" i="11"/>
  <c r="I23" i="11"/>
  <c r="H23" i="11"/>
  <c r="L22" i="11"/>
  <c r="K22" i="11"/>
  <c r="J22" i="11"/>
  <c r="I22" i="11"/>
  <c r="H22" i="11"/>
  <c r="L21" i="11"/>
  <c r="K21" i="11"/>
  <c r="J21" i="11"/>
  <c r="I21" i="11"/>
  <c r="H21" i="11"/>
  <c r="L20" i="11"/>
  <c r="K20" i="11"/>
  <c r="J20" i="11"/>
  <c r="I20" i="11"/>
  <c r="H20" i="11"/>
  <c r="L19" i="11"/>
  <c r="K19" i="11"/>
  <c r="J19" i="11"/>
  <c r="I19" i="11"/>
  <c r="H19" i="11"/>
  <c r="L18" i="11"/>
  <c r="K18" i="11"/>
  <c r="J18" i="11"/>
  <c r="I18" i="11"/>
  <c r="H18" i="11"/>
  <c r="L17" i="11"/>
  <c r="K17" i="11"/>
  <c r="J17" i="11"/>
  <c r="I17" i="11"/>
  <c r="H17" i="11"/>
  <c r="L16" i="11"/>
  <c r="K16" i="11"/>
  <c r="J16" i="11"/>
  <c r="I16" i="11"/>
  <c r="H16" i="11"/>
  <c r="L15" i="11"/>
  <c r="K15" i="11"/>
  <c r="J15" i="11"/>
  <c r="I15" i="11"/>
  <c r="H15" i="11"/>
  <c r="L14" i="11"/>
  <c r="K14" i="11"/>
  <c r="J14" i="11"/>
  <c r="I14" i="11"/>
  <c r="H14" i="11"/>
  <c r="L13" i="11"/>
  <c r="K13" i="11"/>
  <c r="J13" i="11"/>
  <c r="I13" i="11"/>
  <c r="H13" i="11"/>
  <c r="L12" i="11"/>
  <c r="K12" i="11"/>
  <c r="J12" i="11"/>
  <c r="I12" i="11"/>
  <c r="H12" i="11"/>
  <c r="L11" i="11"/>
  <c r="K11" i="11"/>
  <c r="J11" i="11"/>
  <c r="I11" i="11"/>
  <c r="H11" i="11"/>
  <c r="L10" i="11"/>
  <c r="K10" i="11"/>
  <c r="J10" i="11"/>
  <c r="I10" i="11"/>
  <c r="H10" i="11"/>
  <c r="L9" i="11"/>
  <c r="K9" i="11"/>
  <c r="J9" i="11"/>
  <c r="I9" i="11"/>
  <c r="H9" i="11"/>
  <c r="L8" i="11"/>
  <c r="K8" i="11"/>
  <c r="J8" i="11"/>
  <c r="I8" i="11"/>
  <c r="H8" i="11"/>
  <c r="L7" i="11"/>
  <c r="K7" i="11"/>
  <c r="J7" i="11"/>
  <c r="I7" i="11"/>
  <c r="H7" i="11"/>
  <c r="L6" i="11"/>
  <c r="K6" i="11"/>
  <c r="J6" i="11"/>
  <c r="I6" i="11"/>
  <c r="L37" i="12"/>
  <c r="K37" i="12"/>
  <c r="J37" i="12"/>
  <c r="I37" i="12"/>
  <c r="H37" i="12"/>
  <c r="L36" i="12"/>
  <c r="K36" i="12"/>
  <c r="J36" i="12"/>
  <c r="I36" i="12"/>
  <c r="H36" i="12"/>
  <c r="L35" i="12"/>
  <c r="K35" i="12"/>
  <c r="J35" i="12"/>
  <c r="I35" i="12"/>
  <c r="H35" i="12"/>
  <c r="L34" i="12"/>
  <c r="K34" i="12"/>
  <c r="J34" i="12"/>
  <c r="I34" i="12"/>
  <c r="H34" i="12"/>
  <c r="L33" i="12"/>
  <c r="K33" i="12"/>
  <c r="J33" i="12"/>
  <c r="I33" i="12"/>
  <c r="H33" i="12"/>
  <c r="L32" i="12"/>
  <c r="K32" i="12"/>
  <c r="J32" i="12"/>
  <c r="I32" i="12"/>
  <c r="H32" i="12"/>
  <c r="L31" i="12"/>
  <c r="K31" i="12"/>
  <c r="J31" i="12"/>
  <c r="I31" i="12"/>
  <c r="H31" i="12"/>
  <c r="L30" i="12"/>
  <c r="K30" i="12"/>
  <c r="J30" i="12"/>
  <c r="I30" i="12"/>
  <c r="H30" i="12"/>
  <c r="L29" i="12"/>
  <c r="K29" i="12"/>
  <c r="J29" i="12"/>
  <c r="I29" i="12"/>
  <c r="H29" i="12"/>
  <c r="L28" i="12"/>
  <c r="K28" i="12"/>
  <c r="J28" i="12"/>
  <c r="I28" i="12"/>
  <c r="H28" i="12"/>
  <c r="L27" i="12"/>
  <c r="K27" i="12"/>
  <c r="J27" i="12"/>
  <c r="I27" i="12"/>
  <c r="H27" i="12"/>
  <c r="L26" i="12"/>
  <c r="K26" i="12"/>
  <c r="J26" i="12"/>
  <c r="I26" i="12"/>
  <c r="H26" i="12"/>
  <c r="L25" i="12"/>
  <c r="K25" i="12"/>
  <c r="J25" i="12"/>
  <c r="I25" i="12"/>
  <c r="H25" i="12"/>
  <c r="L24" i="12"/>
  <c r="K24" i="12"/>
  <c r="J24" i="12"/>
  <c r="I24" i="12"/>
  <c r="H24" i="12"/>
  <c r="L23" i="12"/>
  <c r="K23" i="12"/>
  <c r="J23" i="12"/>
  <c r="I23" i="12"/>
  <c r="H23" i="12"/>
  <c r="L22" i="12"/>
  <c r="K22" i="12"/>
  <c r="J22" i="12"/>
  <c r="I22" i="12"/>
  <c r="H22" i="12"/>
  <c r="L21" i="12"/>
  <c r="K21" i="12"/>
  <c r="J21" i="12"/>
  <c r="I21" i="12"/>
  <c r="H21" i="12"/>
  <c r="L20" i="12"/>
  <c r="K20" i="12"/>
  <c r="J20" i="12"/>
  <c r="I20" i="12"/>
  <c r="H20" i="12"/>
  <c r="L19" i="12"/>
  <c r="K19" i="12"/>
  <c r="J19" i="12"/>
  <c r="I19" i="12"/>
  <c r="H19" i="12"/>
  <c r="L18" i="12"/>
  <c r="K18" i="12"/>
  <c r="J18" i="12"/>
  <c r="I18" i="12"/>
  <c r="H18" i="12"/>
  <c r="L17" i="12"/>
  <c r="K17" i="12"/>
  <c r="J17" i="12"/>
  <c r="I17" i="12"/>
  <c r="H17" i="12"/>
  <c r="L16" i="12"/>
  <c r="K16" i="12"/>
  <c r="J16" i="12"/>
  <c r="I16" i="12"/>
  <c r="H16" i="12"/>
  <c r="L15" i="12"/>
  <c r="K15" i="12"/>
  <c r="J15" i="12"/>
  <c r="I15" i="12"/>
  <c r="H15" i="12"/>
  <c r="L14" i="12"/>
  <c r="K14" i="12"/>
  <c r="J14" i="12"/>
  <c r="I14" i="12"/>
  <c r="H14" i="12"/>
  <c r="L13" i="12"/>
  <c r="K13" i="12"/>
  <c r="J13" i="12"/>
  <c r="I13" i="12"/>
  <c r="H13" i="12"/>
  <c r="L12" i="12"/>
  <c r="K12" i="12"/>
  <c r="J12" i="12"/>
  <c r="I12" i="12"/>
  <c r="H12" i="12"/>
  <c r="L11" i="12"/>
  <c r="K11" i="12"/>
  <c r="J11" i="12"/>
  <c r="I11" i="12"/>
  <c r="H11" i="12"/>
  <c r="L10" i="12"/>
  <c r="K10" i="12"/>
  <c r="J10" i="12"/>
  <c r="I10" i="12"/>
  <c r="H10" i="12"/>
  <c r="L9" i="12"/>
  <c r="K9" i="12"/>
  <c r="J9" i="12"/>
  <c r="I9" i="12"/>
  <c r="H9" i="12"/>
  <c r="L8" i="12"/>
  <c r="K8" i="12"/>
  <c r="J8" i="12"/>
  <c r="I8" i="12"/>
  <c r="H8" i="12"/>
  <c r="L7" i="12"/>
  <c r="K7" i="12"/>
  <c r="J7" i="12"/>
  <c r="I7" i="12"/>
  <c r="H7" i="12"/>
  <c r="L6" i="12"/>
  <c r="K6" i="12"/>
  <c r="J6" i="12"/>
  <c r="I6" i="12"/>
  <c r="L37" i="13"/>
  <c r="K37" i="13"/>
  <c r="J37" i="13"/>
  <c r="I37" i="13"/>
  <c r="H37" i="13"/>
  <c r="L36" i="13"/>
  <c r="K36" i="13"/>
  <c r="J36" i="13"/>
  <c r="I36" i="13"/>
  <c r="H36" i="13"/>
  <c r="L35" i="13"/>
  <c r="K35" i="13"/>
  <c r="J35" i="13"/>
  <c r="I35" i="13"/>
  <c r="H35" i="13"/>
  <c r="L34" i="13"/>
  <c r="K34" i="13"/>
  <c r="J34" i="13"/>
  <c r="I34" i="13"/>
  <c r="H34" i="13"/>
  <c r="L33" i="13"/>
  <c r="K33" i="13"/>
  <c r="J33" i="13"/>
  <c r="I33" i="13"/>
  <c r="H33" i="13"/>
  <c r="L32" i="13"/>
  <c r="K32" i="13"/>
  <c r="J32" i="13"/>
  <c r="I32" i="13"/>
  <c r="H32" i="13"/>
  <c r="L31" i="13"/>
  <c r="K31" i="13"/>
  <c r="J31" i="13"/>
  <c r="I31" i="13"/>
  <c r="H31" i="13"/>
  <c r="L30" i="13"/>
  <c r="K30" i="13"/>
  <c r="J30" i="13"/>
  <c r="I30" i="13"/>
  <c r="H30" i="13"/>
  <c r="L29" i="13"/>
  <c r="K29" i="13"/>
  <c r="J29" i="13"/>
  <c r="I29" i="13"/>
  <c r="H29" i="13"/>
  <c r="L28" i="13"/>
  <c r="K28" i="13"/>
  <c r="J28" i="13"/>
  <c r="I28" i="13"/>
  <c r="H28" i="13"/>
  <c r="L27" i="13"/>
  <c r="K27" i="13"/>
  <c r="J27" i="13"/>
  <c r="I27" i="13"/>
  <c r="H27" i="13"/>
  <c r="L26" i="13"/>
  <c r="K26" i="13"/>
  <c r="J26" i="13"/>
  <c r="I26" i="13"/>
  <c r="H26" i="13"/>
  <c r="L25" i="13"/>
  <c r="K25" i="13"/>
  <c r="J25" i="13"/>
  <c r="I25" i="13"/>
  <c r="H25" i="13"/>
  <c r="L24" i="13"/>
  <c r="K24" i="13"/>
  <c r="J24" i="13"/>
  <c r="I24" i="13"/>
  <c r="H24" i="13"/>
  <c r="L23" i="13"/>
  <c r="K23" i="13"/>
  <c r="J23" i="13"/>
  <c r="I23" i="13"/>
  <c r="H23" i="13"/>
  <c r="L22" i="13"/>
  <c r="K22" i="13"/>
  <c r="J22" i="13"/>
  <c r="I22" i="13"/>
  <c r="H22" i="13"/>
  <c r="L21" i="13"/>
  <c r="K21" i="13"/>
  <c r="J21" i="13"/>
  <c r="I21" i="13"/>
  <c r="H21" i="13"/>
  <c r="L20" i="13"/>
  <c r="K20" i="13"/>
  <c r="J20" i="13"/>
  <c r="I20" i="13"/>
  <c r="H20" i="13"/>
  <c r="L19" i="13"/>
  <c r="K19" i="13"/>
  <c r="J19" i="13"/>
  <c r="I19" i="13"/>
  <c r="H19" i="13"/>
  <c r="L18" i="13"/>
  <c r="K18" i="13"/>
  <c r="J18" i="13"/>
  <c r="I18" i="13"/>
  <c r="H18" i="13"/>
  <c r="L17" i="13"/>
  <c r="K17" i="13"/>
  <c r="J17" i="13"/>
  <c r="I17" i="13"/>
  <c r="H17" i="13"/>
  <c r="L16" i="13"/>
  <c r="K16" i="13"/>
  <c r="J16" i="13"/>
  <c r="I16" i="13"/>
  <c r="H16" i="13"/>
  <c r="L15" i="13"/>
  <c r="K15" i="13"/>
  <c r="J15" i="13"/>
  <c r="I15" i="13"/>
  <c r="H15" i="13"/>
  <c r="L14" i="13"/>
  <c r="K14" i="13"/>
  <c r="J14" i="13"/>
  <c r="I14" i="13"/>
  <c r="H14" i="13"/>
  <c r="L13" i="13"/>
  <c r="K13" i="13"/>
  <c r="J13" i="13"/>
  <c r="I13" i="13"/>
  <c r="H13" i="13"/>
  <c r="L12" i="13"/>
  <c r="K12" i="13"/>
  <c r="J12" i="13"/>
  <c r="I12" i="13"/>
  <c r="H12" i="13"/>
  <c r="L11" i="13"/>
  <c r="K11" i="13"/>
  <c r="J11" i="13"/>
  <c r="I11" i="13"/>
  <c r="H11" i="13"/>
  <c r="L10" i="13"/>
  <c r="K10" i="13"/>
  <c r="J10" i="13"/>
  <c r="I10" i="13"/>
  <c r="H10" i="13"/>
  <c r="L9" i="13"/>
  <c r="K9" i="13"/>
  <c r="J9" i="13"/>
  <c r="I9" i="13"/>
  <c r="H9" i="13"/>
  <c r="L8" i="13"/>
  <c r="K8" i="13"/>
  <c r="J8" i="13"/>
  <c r="I8" i="13"/>
  <c r="H8" i="13"/>
  <c r="L7" i="13"/>
  <c r="K7" i="13"/>
  <c r="J7" i="13"/>
  <c r="I7" i="13"/>
  <c r="H7" i="13"/>
  <c r="L6" i="13"/>
  <c r="K6" i="13"/>
  <c r="J6" i="13"/>
  <c r="I6" i="13"/>
  <c r="L37" i="14"/>
  <c r="K37" i="14"/>
  <c r="J37" i="14"/>
  <c r="I37" i="14"/>
  <c r="H37" i="14"/>
  <c r="L36" i="14"/>
  <c r="K36" i="14"/>
  <c r="J36" i="14"/>
  <c r="I36" i="14"/>
  <c r="H36" i="14"/>
  <c r="L35" i="14"/>
  <c r="K35" i="14"/>
  <c r="J35" i="14"/>
  <c r="I35" i="14"/>
  <c r="H35" i="14"/>
  <c r="L34" i="14"/>
  <c r="K34" i="14"/>
  <c r="J34" i="14"/>
  <c r="I34" i="14"/>
  <c r="H34" i="14"/>
  <c r="L33" i="14"/>
  <c r="K33" i="14"/>
  <c r="J33" i="14"/>
  <c r="I33" i="14"/>
  <c r="H33" i="14"/>
  <c r="L32" i="14"/>
  <c r="K32" i="14"/>
  <c r="J32" i="14"/>
  <c r="I32" i="14"/>
  <c r="H32" i="14"/>
  <c r="L31" i="14"/>
  <c r="K31" i="14"/>
  <c r="J31" i="14"/>
  <c r="I31" i="14"/>
  <c r="H31" i="14"/>
  <c r="L30" i="14"/>
  <c r="K30" i="14"/>
  <c r="J30" i="14"/>
  <c r="I30" i="14"/>
  <c r="H30" i="14"/>
  <c r="L29" i="14"/>
  <c r="K29" i="14"/>
  <c r="J29" i="14"/>
  <c r="I29" i="14"/>
  <c r="H29" i="14"/>
  <c r="L28" i="14"/>
  <c r="K28" i="14"/>
  <c r="J28" i="14"/>
  <c r="I28" i="14"/>
  <c r="H28" i="14"/>
  <c r="L27" i="14"/>
  <c r="K27" i="14"/>
  <c r="J27" i="14"/>
  <c r="I27" i="14"/>
  <c r="H27" i="14"/>
  <c r="L26" i="14"/>
  <c r="K26" i="14"/>
  <c r="J26" i="14"/>
  <c r="I26" i="14"/>
  <c r="H26" i="14"/>
  <c r="L25" i="14"/>
  <c r="K25" i="14"/>
  <c r="J25" i="14"/>
  <c r="I25" i="14"/>
  <c r="H25" i="14"/>
  <c r="L24" i="14"/>
  <c r="K24" i="14"/>
  <c r="J24" i="14"/>
  <c r="I24" i="14"/>
  <c r="H24" i="14"/>
  <c r="L23" i="14"/>
  <c r="K23" i="14"/>
  <c r="J23" i="14"/>
  <c r="I23" i="14"/>
  <c r="H23" i="14"/>
  <c r="L22" i="14"/>
  <c r="K22" i="14"/>
  <c r="J22" i="14"/>
  <c r="I22" i="14"/>
  <c r="H22" i="14"/>
  <c r="L21" i="14"/>
  <c r="K21" i="14"/>
  <c r="J21" i="14"/>
  <c r="I21" i="14"/>
  <c r="H21" i="14"/>
  <c r="L20" i="14"/>
  <c r="K20" i="14"/>
  <c r="J20" i="14"/>
  <c r="I20" i="14"/>
  <c r="H20" i="14"/>
  <c r="L19" i="14"/>
  <c r="K19" i="14"/>
  <c r="J19" i="14"/>
  <c r="I19" i="14"/>
  <c r="H19" i="14"/>
  <c r="L18" i="14"/>
  <c r="K18" i="14"/>
  <c r="J18" i="14"/>
  <c r="I18" i="14"/>
  <c r="H18" i="14"/>
  <c r="L17" i="14"/>
  <c r="K17" i="14"/>
  <c r="J17" i="14"/>
  <c r="I17" i="14"/>
  <c r="H17" i="14"/>
  <c r="L16" i="14"/>
  <c r="K16" i="14"/>
  <c r="J16" i="14"/>
  <c r="I16" i="14"/>
  <c r="H16" i="14"/>
  <c r="L15" i="14"/>
  <c r="K15" i="14"/>
  <c r="J15" i="14"/>
  <c r="I15" i="14"/>
  <c r="H15" i="14"/>
  <c r="L14" i="14"/>
  <c r="K14" i="14"/>
  <c r="J14" i="14"/>
  <c r="I14" i="14"/>
  <c r="H14" i="14"/>
  <c r="L13" i="14"/>
  <c r="K13" i="14"/>
  <c r="J13" i="14"/>
  <c r="I13" i="14"/>
  <c r="H13" i="14"/>
  <c r="L12" i="14"/>
  <c r="K12" i="14"/>
  <c r="J12" i="14"/>
  <c r="I12" i="14"/>
  <c r="H12" i="14"/>
  <c r="L11" i="14"/>
  <c r="K11" i="14"/>
  <c r="J11" i="14"/>
  <c r="I11" i="14"/>
  <c r="H11" i="14"/>
  <c r="L10" i="14"/>
  <c r="K10" i="14"/>
  <c r="J10" i="14"/>
  <c r="I10" i="14"/>
  <c r="H10" i="14"/>
  <c r="L9" i="14"/>
  <c r="K9" i="14"/>
  <c r="J9" i="14"/>
  <c r="I9" i="14"/>
  <c r="H9" i="14"/>
  <c r="L8" i="14"/>
  <c r="K8" i="14"/>
  <c r="J8" i="14"/>
  <c r="I8" i="14"/>
  <c r="H8" i="14"/>
  <c r="L7" i="14"/>
  <c r="K7" i="14"/>
  <c r="J7" i="14"/>
  <c r="I7" i="14"/>
  <c r="H7" i="14"/>
  <c r="L6" i="14"/>
  <c r="K6" i="14"/>
  <c r="J6" i="14"/>
  <c r="I6" i="14"/>
  <c r="L37" i="15"/>
  <c r="K37" i="15"/>
  <c r="J37" i="15"/>
  <c r="I37" i="15"/>
  <c r="H37" i="15"/>
  <c r="L36" i="15"/>
  <c r="K36" i="15"/>
  <c r="J36" i="15"/>
  <c r="I36" i="15"/>
  <c r="H36" i="15"/>
  <c r="L35" i="15"/>
  <c r="K35" i="15"/>
  <c r="J35" i="15"/>
  <c r="I35" i="15"/>
  <c r="H35" i="15"/>
  <c r="L34" i="15"/>
  <c r="K34" i="15"/>
  <c r="J34" i="15"/>
  <c r="I34" i="15"/>
  <c r="H34" i="15"/>
  <c r="L33" i="15"/>
  <c r="K33" i="15"/>
  <c r="J33" i="15"/>
  <c r="I33" i="15"/>
  <c r="H33" i="15"/>
  <c r="L32" i="15"/>
  <c r="K32" i="15"/>
  <c r="J32" i="15"/>
  <c r="I32" i="15"/>
  <c r="H32" i="15"/>
  <c r="L31" i="15"/>
  <c r="K31" i="15"/>
  <c r="J31" i="15"/>
  <c r="I31" i="15"/>
  <c r="H31" i="15"/>
  <c r="L30" i="15"/>
  <c r="K30" i="15"/>
  <c r="J30" i="15"/>
  <c r="I30" i="15"/>
  <c r="H30" i="15"/>
  <c r="L29" i="15"/>
  <c r="K29" i="15"/>
  <c r="J29" i="15"/>
  <c r="I29" i="15"/>
  <c r="H29" i="15"/>
  <c r="L28" i="15"/>
  <c r="K28" i="15"/>
  <c r="J28" i="15"/>
  <c r="I28" i="15"/>
  <c r="H28" i="15"/>
  <c r="L27" i="15"/>
  <c r="K27" i="15"/>
  <c r="J27" i="15"/>
  <c r="I27" i="15"/>
  <c r="H27" i="15"/>
  <c r="L26" i="15"/>
  <c r="K26" i="15"/>
  <c r="J26" i="15"/>
  <c r="I26" i="15"/>
  <c r="H26" i="15"/>
  <c r="L25" i="15"/>
  <c r="K25" i="15"/>
  <c r="J25" i="15"/>
  <c r="I25" i="15"/>
  <c r="H25" i="15"/>
  <c r="L24" i="15"/>
  <c r="K24" i="15"/>
  <c r="J24" i="15"/>
  <c r="I24" i="15"/>
  <c r="H24" i="15"/>
  <c r="L23" i="15"/>
  <c r="K23" i="15"/>
  <c r="J23" i="15"/>
  <c r="I23" i="15"/>
  <c r="H23" i="15"/>
  <c r="L22" i="15"/>
  <c r="K22" i="15"/>
  <c r="J22" i="15"/>
  <c r="I22" i="15"/>
  <c r="H22" i="15"/>
  <c r="L21" i="15"/>
  <c r="K21" i="15"/>
  <c r="J21" i="15"/>
  <c r="I21" i="15"/>
  <c r="H21" i="15"/>
  <c r="L20" i="15"/>
  <c r="K20" i="15"/>
  <c r="J20" i="15"/>
  <c r="I20" i="15"/>
  <c r="H20" i="15"/>
  <c r="L19" i="15"/>
  <c r="K19" i="15"/>
  <c r="J19" i="15"/>
  <c r="I19" i="15"/>
  <c r="H19" i="15"/>
  <c r="L18" i="15"/>
  <c r="K18" i="15"/>
  <c r="J18" i="15"/>
  <c r="I18" i="15"/>
  <c r="H18" i="15"/>
  <c r="L17" i="15"/>
  <c r="K17" i="15"/>
  <c r="J17" i="15"/>
  <c r="I17" i="15"/>
  <c r="H17" i="15"/>
  <c r="L16" i="15"/>
  <c r="K16" i="15"/>
  <c r="J16" i="15"/>
  <c r="I16" i="15"/>
  <c r="H16" i="15"/>
  <c r="L15" i="15"/>
  <c r="K15" i="15"/>
  <c r="J15" i="15"/>
  <c r="I15" i="15"/>
  <c r="H15" i="15"/>
  <c r="L14" i="15"/>
  <c r="K14" i="15"/>
  <c r="J14" i="15"/>
  <c r="I14" i="15"/>
  <c r="H14" i="15"/>
  <c r="L13" i="15"/>
  <c r="K13" i="15"/>
  <c r="J13" i="15"/>
  <c r="I13" i="15"/>
  <c r="H13" i="15"/>
  <c r="L12" i="15"/>
  <c r="K12" i="15"/>
  <c r="J12" i="15"/>
  <c r="I12" i="15"/>
  <c r="H12" i="15"/>
  <c r="L11" i="15"/>
  <c r="K11" i="15"/>
  <c r="J11" i="15"/>
  <c r="I11" i="15"/>
  <c r="H11" i="15"/>
  <c r="L10" i="15"/>
  <c r="K10" i="15"/>
  <c r="J10" i="15"/>
  <c r="I10" i="15"/>
  <c r="H10" i="15"/>
  <c r="L9" i="15"/>
  <c r="K9" i="15"/>
  <c r="J9" i="15"/>
  <c r="I9" i="15"/>
  <c r="H9" i="15"/>
  <c r="L8" i="15"/>
  <c r="K8" i="15"/>
  <c r="J8" i="15"/>
  <c r="I8" i="15"/>
  <c r="H8" i="15"/>
  <c r="L7" i="15"/>
  <c r="K7" i="15"/>
  <c r="J7" i="15"/>
  <c r="I7" i="15"/>
  <c r="H7" i="15"/>
  <c r="L6" i="15"/>
  <c r="K6" i="15"/>
  <c r="J6" i="15"/>
  <c r="I6" i="15"/>
  <c r="L37" i="16"/>
  <c r="K37" i="16"/>
  <c r="J37" i="16"/>
  <c r="I37" i="16"/>
  <c r="H37" i="16"/>
  <c r="L36" i="16"/>
  <c r="K36" i="16"/>
  <c r="J36" i="16"/>
  <c r="I36" i="16"/>
  <c r="H36" i="16"/>
  <c r="L35" i="16"/>
  <c r="K35" i="16"/>
  <c r="J35" i="16"/>
  <c r="I35" i="16"/>
  <c r="H35" i="16"/>
  <c r="L34" i="16"/>
  <c r="K34" i="16"/>
  <c r="J34" i="16"/>
  <c r="I34" i="16"/>
  <c r="H34" i="16"/>
  <c r="L33" i="16"/>
  <c r="K33" i="16"/>
  <c r="J33" i="16"/>
  <c r="I33" i="16"/>
  <c r="H33" i="16"/>
  <c r="L32" i="16"/>
  <c r="K32" i="16"/>
  <c r="J32" i="16"/>
  <c r="I32" i="16"/>
  <c r="H32" i="16"/>
  <c r="L31" i="16"/>
  <c r="K31" i="16"/>
  <c r="J31" i="16"/>
  <c r="I31" i="16"/>
  <c r="H31" i="16"/>
  <c r="L30" i="16"/>
  <c r="K30" i="16"/>
  <c r="J30" i="16"/>
  <c r="I30" i="16"/>
  <c r="H30" i="16"/>
  <c r="L29" i="16"/>
  <c r="K29" i="16"/>
  <c r="J29" i="16"/>
  <c r="I29" i="16"/>
  <c r="H29" i="16"/>
  <c r="L28" i="16"/>
  <c r="K28" i="16"/>
  <c r="J28" i="16"/>
  <c r="I28" i="16"/>
  <c r="H28" i="16"/>
  <c r="L27" i="16"/>
  <c r="K27" i="16"/>
  <c r="J27" i="16"/>
  <c r="I27" i="16"/>
  <c r="H27" i="16"/>
  <c r="L26" i="16"/>
  <c r="K26" i="16"/>
  <c r="J26" i="16"/>
  <c r="I26" i="16"/>
  <c r="H26" i="16"/>
  <c r="L25" i="16"/>
  <c r="K25" i="16"/>
  <c r="J25" i="16"/>
  <c r="I25" i="16"/>
  <c r="H25" i="16"/>
  <c r="L24" i="16"/>
  <c r="K24" i="16"/>
  <c r="J24" i="16"/>
  <c r="I24" i="16"/>
  <c r="H24" i="16"/>
  <c r="L23" i="16"/>
  <c r="K23" i="16"/>
  <c r="J23" i="16"/>
  <c r="I23" i="16"/>
  <c r="H23" i="16"/>
  <c r="L22" i="16"/>
  <c r="K22" i="16"/>
  <c r="J22" i="16"/>
  <c r="I22" i="16"/>
  <c r="H22" i="16"/>
  <c r="L21" i="16"/>
  <c r="K21" i="16"/>
  <c r="J21" i="16"/>
  <c r="I21" i="16"/>
  <c r="H21" i="16"/>
  <c r="L20" i="16"/>
  <c r="K20" i="16"/>
  <c r="J20" i="16"/>
  <c r="I20" i="16"/>
  <c r="H20" i="16"/>
  <c r="L19" i="16"/>
  <c r="K19" i="16"/>
  <c r="J19" i="16"/>
  <c r="I19" i="16"/>
  <c r="H19" i="16"/>
  <c r="L18" i="16"/>
  <c r="K18" i="16"/>
  <c r="J18" i="16"/>
  <c r="I18" i="16"/>
  <c r="H18" i="16"/>
  <c r="L17" i="16"/>
  <c r="K17" i="16"/>
  <c r="J17" i="16"/>
  <c r="I17" i="16"/>
  <c r="H17" i="16"/>
  <c r="L16" i="16"/>
  <c r="K16" i="16"/>
  <c r="J16" i="16"/>
  <c r="I16" i="16"/>
  <c r="H16" i="16"/>
  <c r="L15" i="16"/>
  <c r="K15" i="16"/>
  <c r="J15" i="16"/>
  <c r="I15" i="16"/>
  <c r="H15" i="16"/>
  <c r="L14" i="16"/>
  <c r="K14" i="16"/>
  <c r="J14" i="16"/>
  <c r="I14" i="16"/>
  <c r="H14" i="16"/>
  <c r="L13" i="16"/>
  <c r="K13" i="16"/>
  <c r="J13" i="16"/>
  <c r="I13" i="16"/>
  <c r="H13" i="16"/>
  <c r="L12" i="16"/>
  <c r="K12" i="16"/>
  <c r="J12" i="16"/>
  <c r="I12" i="16"/>
  <c r="H12" i="16"/>
  <c r="L11" i="16"/>
  <c r="K11" i="16"/>
  <c r="J11" i="16"/>
  <c r="I11" i="16"/>
  <c r="H11" i="16"/>
  <c r="L10" i="16"/>
  <c r="K10" i="16"/>
  <c r="J10" i="16"/>
  <c r="I10" i="16"/>
  <c r="H10" i="16"/>
  <c r="L9" i="16"/>
  <c r="K9" i="16"/>
  <c r="J9" i="16"/>
  <c r="I9" i="16"/>
  <c r="H9" i="16"/>
  <c r="L8" i="16"/>
  <c r="K8" i="16"/>
  <c r="J8" i="16"/>
  <c r="I8" i="16"/>
  <c r="H8" i="16"/>
  <c r="L7" i="16"/>
  <c r="K7" i="16"/>
  <c r="J7" i="16"/>
  <c r="I7" i="16"/>
  <c r="H7" i="16"/>
  <c r="L6" i="16"/>
  <c r="K6" i="16"/>
  <c r="J6" i="16"/>
  <c r="I6" i="16"/>
  <c r="L37" i="17"/>
  <c r="K37" i="17"/>
  <c r="J37" i="17"/>
  <c r="I37" i="17"/>
  <c r="H37" i="17"/>
  <c r="L36" i="17"/>
  <c r="K36" i="17"/>
  <c r="J36" i="17"/>
  <c r="I36" i="17"/>
  <c r="H36" i="17"/>
  <c r="L35" i="17"/>
  <c r="K35" i="17"/>
  <c r="J35" i="17"/>
  <c r="I35" i="17"/>
  <c r="H35" i="17"/>
  <c r="L34" i="17"/>
  <c r="K34" i="17"/>
  <c r="J34" i="17"/>
  <c r="I34" i="17"/>
  <c r="H34" i="17"/>
  <c r="L33" i="17"/>
  <c r="K33" i="17"/>
  <c r="J33" i="17"/>
  <c r="I33" i="17"/>
  <c r="H33" i="17"/>
  <c r="L32" i="17"/>
  <c r="K32" i="17"/>
  <c r="J32" i="17"/>
  <c r="I32" i="17"/>
  <c r="H32" i="17"/>
  <c r="L31" i="17"/>
  <c r="K31" i="17"/>
  <c r="J31" i="17"/>
  <c r="I31" i="17"/>
  <c r="H31" i="17"/>
  <c r="L30" i="17"/>
  <c r="K30" i="17"/>
  <c r="J30" i="17"/>
  <c r="I30" i="17"/>
  <c r="H30" i="17"/>
  <c r="L29" i="17"/>
  <c r="K29" i="17"/>
  <c r="J29" i="17"/>
  <c r="I29" i="17"/>
  <c r="H29" i="17"/>
  <c r="L28" i="17"/>
  <c r="K28" i="17"/>
  <c r="J28" i="17"/>
  <c r="I28" i="17"/>
  <c r="H28" i="17"/>
  <c r="L27" i="17"/>
  <c r="K27" i="17"/>
  <c r="J27" i="17"/>
  <c r="I27" i="17"/>
  <c r="H27" i="17"/>
  <c r="L26" i="17"/>
  <c r="K26" i="17"/>
  <c r="J26" i="17"/>
  <c r="I26" i="17"/>
  <c r="H26" i="17"/>
  <c r="L25" i="17"/>
  <c r="K25" i="17"/>
  <c r="J25" i="17"/>
  <c r="I25" i="17"/>
  <c r="H25" i="17"/>
  <c r="L24" i="17"/>
  <c r="K24" i="17"/>
  <c r="J24" i="17"/>
  <c r="I24" i="17"/>
  <c r="H24" i="17"/>
  <c r="L23" i="17"/>
  <c r="K23" i="17"/>
  <c r="J23" i="17"/>
  <c r="I23" i="17"/>
  <c r="H23" i="17"/>
  <c r="L22" i="17"/>
  <c r="K22" i="17"/>
  <c r="J22" i="17"/>
  <c r="I22" i="17"/>
  <c r="H22" i="17"/>
  <c r="L21" i="17"/>
  <c r="K21" i="17"/>
  <c r="J21" i="17"/>
  <c r="I21" i="17"/>
  <c r="H21" i="17"/>
  <c r="L20" i="17"/>
  <c r="K20" i="17"/>
  <c r="J20" i="17"/>
  <c r="I20" i="17"/>
  <c r="H20" i="17"/>
  <c r="L19" i="17"/>
  <c r="K19" i="17"/>
  <c r="J19" i="17"/>
  <c r="I19" i="17"/>
  <c r="H19" i="17"/>
  <c r="L18" i="17"/>
  <c r="K18" i="17"/>
  <c r="J18" i="17"/>
  <c r="I18" i="17"/>
  <c r="H18" i="17"/>
  <c r="L17" i="17"/>
  <c r="K17" i="17"/>
  <c r="J17" i="17"/>
  <c r="I17" i="17"/>
  <c r="H17" i="17"/>
  <c r="L16" i="17"/>
  <c r="K16" i="17"/>
  <c r="J16" i="17"/>
  <c r="I16" i="17"/>
  <c r="H16" i="17"/>
  <c r="L15" i="17"/>
  <c r="K15" i="17"/>
  <c r="J15" i="17"/>
  <c r="I15" i="17"/>
  <c r="H15" i="17"/>
  <c r="L14" i="17"/>
  <c r="K14" i="17"/>
  <c r="J14" i="17"/>
  <c r="I14" i="17"/>
  <c r="H14" i="17"/>
  <c r="L13" i="17"/>
  <c r="K13" i="17"/>
  <c r="J13" i="17"/>
  <c r="I13" i="17"/>
  <c r="H13" i="17"/>
  <c r="L12" i="17"/>
  <c r="K12" i="17"/>
  <c r="J12" i="17"/>
  <c r="I12" i="17"/>
  <c r="H12" i="17"/>
  <c r="L11" i="17"/>
  <c r="K11" i="17"/>
  <c r="J11" i="17"/>
  <c r="I11" i="17"/>
  <c r="H11" i="17"/>
  <c r="L10" i="17"/>
  <c r="K10" i="17"/>
  <c r="J10" i="17"/>
  <c r="I10" i="17"/>
  <c r="H10" i="17"/>
  <c r="L9" i="17"/>
  <c r="K9" i="17"/>
  <c r="J9" i="17"/>
  <c r="I9" i="17"/>
  <c r="H9" i="17"/>
  <c r="L8" i="17"/>
  <c r="K8" i="17"/>
  <c r="J8" i="17"/>
  <c r="I8" i="17"/>
  <c r="H8" i="17"/>
  <c r="L7" i="17"/>
  <c r="K7" i="17"/>
  <c r="J7" i="17"/>
  <c r="I7" i="17"/>
  <c r="H7" i="17"/>
  <c r="L6" i="17"/>
  <c r="K6" i="17"/>
  <c r="J6" i="17"/>
  <c r="I6" i="17"/>
  <c r="L37" i="18"/>
  <c r="K37" i="18"/>
  <c r="J37" i="18"/>
  <c r="I37" i="18"/>
  <c r="H37" i="18"/>
  <c r="L36" i="18"/>
  <c r="K36" i="18"/>
  <c r="J36" i="18"/>
  <c r="I36" i="18"/>
  <c r="H36" i="18"/>
  <c r="L35" i="18"/>
  <c r="K35" i="18"/>
  <c r="J35" i="18"/>
  <c r="I35" i="18"/>
  <c r="H35" i="18"/>
  <c r="L34" i="18"/>
  <c r="K34" i="18"/>
  <c r="J34" i="18"/>
  <c r="I34" i="18"/>
  <c r="H34" i="18"/>
  <c r="L33" i="18"/>
  <c r="K33" i="18"/>
  <c r="J33" i="18"/>
  <c r="I33" i="18"/>
  <c r="H33" i="18"/>
  <c r="L32" i="18"/>
  <c r="K32" i="18"/>
  <c r="J32" i="18"/>
  <c r="I32" i="18"/>
  <c r="H32" i="18"/>
  <c r="L31" i="18"/>
  <c r="K31" i="18"/>
  <c r="J31" i="18"/>
  <c r="I31" i="18"/>
  <c r="H31" i="18"/>
  <c r="L30" i="18"/>
  <c r="K30" i="18"/>
  <c r="J30" i="18"/>
  <c r="I30" i="18"/>
  <c r="H30" i="18"/>
  <c r="L29" i="18"/>
  <c r="K29" i="18"/>
  <c r="J29" i="18"/>
  <c r="I29" i="18"/>
  <c r="H29" i="18"/>
  <c r="L28" i="18"/>
  <c r="K28" i="18"/>
  <c r="J28" i="18"/>
  <c r="I28" i="18"/>
  <c r="H28" i="18"/>
  <c r="L27" i="18"/>
  <c r="K27" i="18"/>
  <c r="J27" i="18"/>
  <c r="I27" i="18"/>
  <c r="H27" i="18"/>
  <c r="L26" i="18"/>
  <c r="K26" i="18"/>
  <c r="J26" i="18"/>
  <c r="I26" i="18"/>
  <c r="H26" i="18"/>
  <c r="L25" i="18"/>
  <c r="K25" i="18"/>
  <c r="J25" i="18"/>
  <c r="I25" i="18"/>
  <c r="H25" i="18"/>
  <c r="L24" i="18"/>
  <c r="K24" i="18"/>
  <c r="J24" i="18"/>
  <c r="I24" i="18"/>
  <c r="H24" i="18"/>
  <c r="L23" i="18"/>
  <c r="K23" i="18"/>
  <c r="J23" i="18"/>
  <c r="I23" i="18"/>
  <c r="H23" i="18"/>
  <c r="L22" i="18"/>
  <c r="K22" i="18"/>
  <c r="J22" i="18"/>
  <c r="I22" i="18"/>
  <c r="H22" i="18"/>
  <c r="L21" i="18"/>
  <c r="K21" i="18"/>
  <c r="J21" i="18"/>
  <c r="I21" i="18"/>
  <c r="H21" i="18"/>
  <c r="L20" i="18"/>
  <c r="K20" i="18"/>
  <c r="J20" i="18"/>
  <c r="I20" i="18"/>
  <c r="H20" i="18"/>
  <c r="L19" i="18"/>
  <c r="K19" i="18"/>
  <c r="J19" i="18"/>
  <c r="I19" i="18"/>
  <c r="H19" i="18"/>
  <c r="L18" i="18"/>
  <c r="K18" i="18"/>
  <c r="J18" i="18"/>
  <c r="I18" i="18"/>
  <c r="H18" i="18"/>
  <c r="L17" i="18"/>
  <c r="K17" i="18"/>
  <c r="J17" i="18"/>
  <c r="I17" i="18"/>
  <c r="H17" i="18"/>
  <c r="L16" i="18"/>
  <c r="K16" i="18"/>
  <c r="J16" i="18"/>
  <c r="I16" i="18"/>
  <c r="H16" i="18"/>
  <c r="L15" i="18"/>
  <c r="K15" i="18"/>
  <c r="J15" i="18"/>
  <c r="I15" i="18"/>
  <c r="H15" i="18"/>
  <c r="L14" i="18"/>
  <c r="K14" i="18"/>
  <c r="J14" i="18"/>
  <c r="I14" i="18"/>
  <c r="H14" i="18"/>
  <c r="L13" i="18"/>
  <c r="K13" i="18"/>
  <c r="J13" i="18"/>
  <c r="I13" i="18"/>
  <c r="H13" i="18"/>
  <c r="L12" i="18"/>
  <c r="K12" i="18"/>
  <c r="J12" i="18"/>
  <c r="I12" i="18"/>
  <c r="H12" i="18"/>
  <c r="L11" i="18"/>
  <c r="K11" i="18"/>
  <c r="J11" i="18"/>
  <c r="I11" i="18"/>
  <c r="H11" i="18"/>
  <c r="L10" i="18"/>
  <c r="K10" i="18"/>
  <c r="J10" i="18"/>
  <c r="I10" i="18"/>
  <c r="H10" i="18"/>
  <c r="L9" i="18"/>
  <c r="K9" i="18"/>
  <c r="J9" i="18"/>
  <c r="I9" i="18"/>
  <c r="H9" i="18"/>
  <c r="L8" i="18"/>
  <c r="K8" i="18"/>
  <c r="J8" i="18"/>
  <c r="I8" i="18"/>
  <c r="H8" i="18"/>
  <c r="L7" i="18"/>
  <c r="K7" i="18"/>
  <c r="J7" i="18"/>
  <c r="I7" i="18"/>
  <c r="H7" i="18"/>
  <c r="L6" i="18"/>
  <c r="K6" i="18"/>
  <c r="J6" i="18"/>
  <c r="I6" i="18"/>
  <c r="L37" i="19"/>
  <c r="K37" i="19"/>
  <c r="J37" i="19"/>
  <c r="I37" i="19"/>
  <c r="H37" i="19"/>
  <c r="L36" i="19"/>
  <c r="K36" i="19"/>
  <c r="J36" i="19"/>
  <c r="I36" i="19"/>
  <c r="H36" i="19"/>
  <c r="L35" i="19"/>
  <c r="K35" i="19"/>
  <c r="J35" i="19"/>
  <c r="I35" i="19"/>
  <c r="H35" i="19"/>
  <c r="L34" i="19"/>
  <c r="K34" i="19"/>
  <c r="J34" i="19"/>
  <c r="I34" i="19"/>
  <c r="H34" i="19"/>
  <c r="L33" i="19"/>
  <c r="K33" i="19"/>
  <c r="J33" i="19"/>
  <c r="I33" i="19"/>
  <c r="H33" i="19"/>
  <c r="L32" i="19"/>
  <c r="K32" i="19"/>
  <c r="J32" i="19"/>
  <c r="I32" i="19"/>
  <c r="H32" i="19"/>
  <c r="L31" i="19"/>
  <c r="K31" i="19"/>
  <c r="J31" i="19"/>
  <c r="I31" i="19"/>
  <c r="H31" i="19"/>
  <c r="L30" i="19"/>
  <c r="K30" i="19"/>
  <c r="J30" i="19"/>
  <c r="I30" i="19"/>
  <c r="H30" i="19"/>
  <c r="L29" i="19"/>
  <c r="K29" i="19"/>
  <c r="J29" i="19"/>
  <c r="I29" i="19"/>
  <c r="H29" i="19"/>
  <c r="L28" i="19"/>
  <c r="K28" i="19"/>
  <c r="J28" i="19"/>
  <c r="I28" i="19"/>
  <c r="H28" i="19"/>
  <c r="L27" i="19"/>
  <c r="K27" i="19"/>
  <c r="J27" i="19"/>
  <c r="I27" i="19"/>
  <c r="H27" i="19"/>
  <c r="L26" i="19"/>
  <c r="K26" i="19"/>
  <c r="J26" i="19"/>
  <c r="I26" i="19"/>
  <c r="H26" i="19"/>
  <c r="L25" i="19"/>
  <c r="K25" i="19"/>
  <c r="J25" i="19"/>
  <c r="I25" i="19"/>
  <c r="H25" i="19"/>
  <c r="L24" i="19"/>
  <c r="K24" i="19"/>
  <c r="J24" i="19"/>
  <c r="I24" i="19"/>
  <c r="H24" i="19"/>
  <c r="L23" i="19"/>
  <c r="K23" i="19"/>
  <c r="J23" i="19"/>
  <c r="I23" i="19"/>
  <c r="H23" i="19"/>
  <c r="L22" i="19"/>
  <c r="K22" i="19"/>
  <c r="J22" i="19"/>
  <c r="I22" i="19"/>
  <c r="H22" i="19"/>
  <c r="L21" i="19"/>
  <c r="K21" i="19"/>
  <c r="J21" i="19"/>
  <c r="I21" i="19"/>
  <c r="H21" i="19"/>
  <c r="L20" i="19"/>
  <c r="K20" i="19"/>
  <c r="J20" i="19"/>
  <c r="I20" i="19"/>
  <c r="H20" i="19"/>
  <c r="L19" i="19"/>
  <c r="K19" i="19"/>
  <c r="J19" i="19"/>
  <c r="I19" i="19"/>
  <c r="H19" i="19"/>
  <c r="L18" i="19"/>
  <c r="K18" i="19"/>
  <c r="J18" i="19"/>
  <c r="I18" i="19"/>
  <c r="H18" i="19"/>
  <c r="L17" i="19"/>
  <c r="K17" i="19"/>
  <c r="J17" i="19"/>
  <c r="I17" i="19"/>
  <c r="H17" i="19"/>
  <c r="L16" i="19"/>
  <c r="K16" i="19"/>
  <c r="J16" i="19"/>
  <c r="I16" i="19"/>
  <c r="H16" i="19"/>
  <c r="L15" i="19"/>
  <c r="K15" i="19"/>
  <c r="J15" i="19"/>
  <c r="I15" i="19"/>
  <c r="H15" i="19"/>
  <c r="L14" i="19"/>
  <c r="K14" i="19"/>
  <c r="J14" i="19"/>
  <c r="I14" i="19"/>
  <c r="H14" i="19"/>
  <c r="L13" i="19"/>
  <c r="K13" i="19"/>
  <c r="J13" i="19"/>
  <c r="I13" i="19"/>
  <c r="H13" i="19"/>
  <c r="L12" i="19"/>
  <c r="K12" i="19"/>
  <c r="J12" i="19"/>
  <c r="I12" i="19"/>
  <c r="H12" i="19"/>
  <c r="L11" i="19"/>
  <c r="K11" i="19"/>
  <c r="J11" i="19"/>
  <c r="I11" i="19"/>
  <c r="H11" i="19"/>
  <c r="L10" i="19"/>
  <c r="K10" i="19"/>
  <c r="J10" i="19"/>
  <c r="I10" i="19"/>
  <c r="H10" i="19"/>
  <c r="L9" i="19"/>
  <c r="K9" i="19"/>
  <c r="J9" i="19"/>
  <c r="I9" i="19"/>
  <c r="H9" i="19"/>
  <c r="L8" i="19"/>
  <c r="K8" i="19"/>
  <c r="J8" i="19"/>
  <c r="I8" i="19"/>
  <c r="H8" i="19"/>
  <c r="L7" i="19"/>
  <c r="K7" i="19"/>
  <c r="J7" i="19"/>
  <c r="I7" i="19"/>
  <c r="H7" i="19"/>
  <c r="L6" i="19"/>
  <c r="K6" i="19"/>
  <c r="J6" i="19"/>
  <c r="I6" i="19"/>
  <c r="L37" i="20"/>
  <c r="K37" i="20"/>
  <c r="J37" i="20"/>
  <c r="I37" i="20"/>
  <c r="H37" i="20"/>
  <c r="L36" i="20"/>
  <c r="K36" i="20"/>
  <c r="J36" i="20"/>
  <c r="I36" i="20"/>
  <c r="H36" i="20"/>
  <c r="L35" i="20"/>
  <c r="K35" i="20"/>
  <c r="J35" i="20"/>
  <c r="I35" i="20"/>
  <c r="H35" i="20"/>
  <c r="L34" i="20"/>
  <c r="K34" i="20"/>
  <c r="J34" i="20"/>
  <c r="I34" i="20"/>
  <c r="H34" i="20"/>
  <c r="L33" i="20"/>
  <c r="K33" i="20"/>
  <c r="J33" i="20"/>
  <c r="I33" i="20"/>
  <c r="H33" i="20"/>
  <c r="L32" i="20"/>
  <c r="K32" i="20"/>
  <c r="J32" i="20"/>
  <c r="I32" i="20"/>
  <c r="H32" i="20"/>
  <c r="L31" i="20"/>
  <c r="K31" i="20"/>
  <c r="J31" i="20"/>
  <c r="I31" i="20"/>
  <c r="H31" i="20"/>
  <c r="L30" i="20"/>
  <c r="K30" i="20"/>
  <c r="J30" i="20"/>
  <c r="I30" i="20"/>
  <c r="H30" i="20"/>
  <c r="L29" i="20"/>
  <c r="K29" i="20"/>
  <c r="J29" i="20"/>
  <c r="I29" i="20"/>
  <c r="H29" i="20"/>
  <c r="L28" i="20"/>
  <c r="K28" i="20"/>
  <c r="J28" i="20"/>
  <c r="I28" i="20"/>
  <c r="H28" i="20"/>
  <c r="L27" i="20"/>
  <c r="K27" i="20"/>
  <c r="J27" i="20"/>
  <c r="I27" i="20"/>
  <c r="H27" i="20"/>
  <c r="L26" i="20"/>
  <c r="K26" i="20"/>
  <c r="J26" i="20"/>
  <c r="I26" i="20"/>
  <c r="H26" i="20"/>
  <c r="L25" i="20"/>
  <c r="K25" i="20"/>
  <c r="J25" i="20"/>
  <c r="I25" i="20"/>
  <c r="H25" i="20"/>
  <c r="L24" i="20"/>
  <c r="K24" i="20"/>
  <c r="J24" i="20"/>
  <c r="I24" i="20"/>
  <c r="H24" i="20"/>
  <c r="L23" i="20"/>
  <c r="K23" i="20"/>
  <c r="J23" i="20"/>
  <c r="I23" i="20"/>
  <c r="H23" i="20"/>
  <c r="L22" i="20"/>
  <c r="K22" i="20"/>
  <c r="J22" i="20"/>
  <c r="I22" i="20"/>
  <c r="H22" i="20"/>
  <c r="L21" i="20"/>
  <c r="K21" i="20"/>
  <c r="J21" i="20"/>
  <c r="I21" i="20"/>
  <c r="H21" i="20"/>
  <c r="L20" i="20"/>
  <c r="K20" i="20"/>
  <c r="J20" i="20"/>
  <c r="I20" i="20"/>
  <c r="H20" i="20"/>
  <c r="L19" i="20"/>
  <c r="K19" i="20"/>
  <c r="J19" i="20"/>
  <c r="I19" i="20"/>
  <c r="H19" i="20"/>
  <c r="L18" i="20"/>
  <c r="K18" i="20"/>
  <c r="J18" i="20"/>
  <c r="I18" i="20"/>
  <c r="H18" i="20"/>
  <c r="L17" i="20"/>
  <c r="K17" i="20"/>
  <c r="J17" i="20"/>
  <c r="I17" i="20"/>
  <c r="H17" i="20"/>
  <c r="L16" i="20"/>
  <c r="K16" i="20"/>
  <c r="J16" i="20"/>
  <c r="I16" i="20"/>
  <c r="H16" i="20"/>
  <c r="L15" i="20"/>
  <c r="K15" i="20"/>
  <c r="J15" i="20"/>
  <c r="I15" i="20"/>
  <c r="H15" i="20"/>
  <c r="L14" i="20"/>
  <c r="K14" i="20"/>
  <c r="J14" i="20"/>
  <c r="I14" i="20"/>
  <c r="H14" i="20"/>
  <c r="L13" i="20"/>
  <c r="K13" i="20"/>
  <c r="J13" i="20"/>
  <c r="I13" i="20"/>
  <c r="H13" i="20"/>
  <c r="L12" i="20"/>
  <c r="K12" i="20"/>
  <c r="J12" i="20"/>
  <c r="I12" i="20"/>
  <c r="H12" i="20"/>
  <c r="L11" i="20"/>
  <c r="K11" i="20"/>
  <c r="J11" i="20"/>
  <c r="I11" i="20"/>
  <c r="H11" i="20"/>
  <c r="L10" i="20"/>
  <c r="K10" i="20"/>
  <c r="J10" i="20"/>
  <c r="I10" i="20"/>
  <c r="H10" i="20"/>
  <c r="L9" i="20"/>
  <c r="K9" i="20"/>
  <c r="J9" i="20"/>
  <c r="I9" i="20"/>
  <c r="H9" i="20"/>
  <c r="L8" i="20"/>
  <c r="K8" i="20"/>
  <c r="J8" i="20"/>
  <c r="I8" i="20"/>
  <c r="H8" i="20"/>
  <c r="L7" i="20"/>
  <c r="K7" i="20"/>
  <c r="J7" i="20"/>
  <c r="I7" i="20"/>
  <c r="H7" i="20"/>
  <c r="L6" i="20"/>
  <c r="K6" i="20"/>
  <c r="J6" i="20"/>
  <c r="I6" i="20"/>
  <c r="L37" i="21"/>
  <c r="K37" i="21"/>
  <c r="J37" i="21"/>
  <c r="I37" i="21"/>
  <c r="H37" i="21"/>
  <c r="L36" i="21"/>
  <c r="K36" i="21"/>
  <c r="J36" i="21"/>
  <c r="I36" i="21"/>
  <c r="H36" i="21"/>
  <c r="L35" i="21"/>
  <c r="K35" i="21"/>
  <c r="J35" i="21"/>
  <c r="I35" i="21"/>
  <c r="H35" i="21"/>
  <c r="L34" i="21"/>
  <c r="K34" i="21"/>
  <c r="J34" i="21"/>
  <c r="I34" i="21"/>
  <c r="H34" i="21"/>
  <c r="L33" i="21"/>
  <c r="K33" i="21"/>
  <c r="J33" i="21"/>
  <c r="I33" i="21"/>
  <c r="H33" i="21"/>
  <c r="L32" i="21"/>
  <c r="K32" i="21"/>
  <c r="J32" i="21"/>
  <c r="I32" i="21"/>
  <c r="H32" i="21"/>
  <c r="L31" i="21"/>
  <c r="K31" i="21"/>
  <c r="J31" i="21"/>
  <c r="I31" i="21"/>
  <c r="H31" i="21"/>
  <c r="L30" i="21"/>
  <c r="K30" i="21"/>
  <c r="J30" i="21"/>
  <c r="I30" i="21"/>
  <c r="H30" i="21"/>
  <c r="L29" i="21"/>
  <c r="K29" i="21"/>
  <c r="J29" i="21"/>
  <c r="I29" i="21"/>
  <c r="H29" i="21"/>
  <c r="L28" i="21"/>
  <c r="K28" i="21"/>
  <c r="J28" i="21"/>
  <c r="I28" i="21"/>
  <c r="H28" i="21"/>
  <c r="L27" i="21"/>
  <c r="K27" i="21"/>
  <c r="J27" i="21"/>
  <c r="I27" i="21"/>
  <c r="H27" i="21"/>
  <c r="L26" i="21"/>
  <c r="K26" i="21"/>
  <c r="J26" i="21"/>
  <c r="I26" i="21"/>
  <c r="H26" i="21"/>
  <c r="L25" i="21"/>
  <c r="K25" i="21"/>
  <c r="J25" i="21"/>
  <c r="I25" i="21"/>
  <c r="H25" i="21"/>
  <c r="L24" i="21"/>
  <c r="K24" i="21"/>
  <c r="J24" i="21"/>
  <c r="I24" i="21"/>
  <c r="H24" i="21"/>
  <c r="L23" i="21"/>
  <c r="K23" i="21"/>
  <c r="J23" i="21"/>
  <c r="I23" i="21"/>
  <c r="H23" i="21"/>
  <c r="L22" i="21"/>
  <c r="K22" i="21"/>
  <c r="J22" i="21"/>
  <c r="I22" i="21"/>
  <c r="H22" i="21"/>
  <c r="L21" i="21"/>
  <c r="K21" i="21"/>
  <c r="J21" i="21"/>
  <c r="I21" i="21"/>
  <c r="H21" i="21"/>
  <c r="L20" i="21"/>
  <c r="K20" i="21"/>
  <c r="J20" i="21"/>
  <c r="I20" i="21"/>
  <c r="H20" i="21"/>
  <c r="L19" i="21"/>
  <c r="K19" i="21"/>
  <c r="J19" i="21"/>
  <c r="I19" i="21"/>
  <c r="H19" i="21"/>
  <c r="L18" i="21"/>
  <c r="K18" i="21"/>
  <c r="J18" i="21"/>
  <c r="I18" i="21"/>
  <c r="H18" i="21"/>
  <c r="L17" i="21"/>
  <c r="K17" i="21"/>
  <c r="J17" i="21"/>
  <c r="I17" i="21"/>
  <c r="H17" i="21"/>
  <c r="L16" i="21"/>
  <c r="K16" i="21"/>
  <c r="J16" i="21"/>
  <c r="I16" i="21"/>
  <c r="H16" i="21"/>
  <c r="L15" i="21"/>
  <c r="K15" i="21"/>
  <c r="J15" i="21"/>
  <c r="I15" i="21"/>
  <c r="H15" i="21"/>
  <c r="L14" i="21"/>
  <c r="K14" i="21"/>
  <c r="J14" i="21"/>
  <c r="I14" i="21"/>
  <c r="H14" i="21"/>
  <c r="L13" i="21"/>
  <c r="K13" i="21"/>
  <c r="J13" i="21"/>
  <c r="I13" i="21"/>
  <c r="H13" i="21"/>
  <c r="L12" i="21"/>
  <c r="K12" i="21"/>
  <c r="J12" i="21"/>
  <c r="I12" i="21"/>
  <c r="H12" i="21"/>
  <c r="L11" i="21"/>
  <c r="K11" i="21"/>
  <c r="J11" i="21"/>
  <c r="I11" i="21"/>
  <c r="H11" i="21"/>
  <c r="L10" i="21"/>
  <c r="K10" i="21"/>
  <c r="J10" i="21"/>
  <c r="I10" i="21"/>
  <c r="H10" i="21"/>
  <c r="L9" i="21"/>
  <c r="K9" i="21"/>
  <c r="J9" i="21"/>
  <c r="I9" i="21"/>
  <c r="H9" i="21"/>
  <c r="L8" i="21"/>
  <c r="K8" i="21"/>
  <c r="J8" i="21"/>
  <c r="I8" i="21"/>
  <c r="H8" i="21"/>
  <c r="L7" i="21"/>
  <c r="K7" i="21"/>
  <c r="J7" i="21"/>
  <c r="I7" i="21"/>
  <c r="H7" i="21"/>
  <c r="L6" i="21"/>
  <c r="K6" i="21"/>
  <c r="J6" i="21"/>
  <c r="I6" i="21"/>
  <c r="L37" i="22"/>
  <c r="K37" i="22"/>
  <c r="J37" i="22"/>
  <c r="I37" i="22"/>
  <c r="H37" i="22"/>
  <c r="L36" i="22"/>
  <c r="K36" i="22"/>
  <c r="J36" i="22"/>
  <c r="I36" i="22"/>
  <c r="H36" i="22"/>
  <c r="L35" i="22"/>
  <c r="K35" i="22"/>
  <c r="J35" i="22"/>
  <c r="I35" i="22"/>
  <c r="H35" i="22"/>
  <c r="L34" i="22"/>
  <c r="K34" i="22"/>
  <c r="J34" i="22"/>
  <c r="I34" i="22"/>
  <c r="H34" i="22"/>
  <c r="L33" i="22"/>
  <c r="K33" i="22"/>
  <c r="J33" i="22"/>
  <c r="I33" i="22"/>
  <c r="H33" i="22"/>
  <c r="L32" i="22"/>
  <c r="K32" i="22"/>
  <c r="J32" i="22"/>
  <c r="I32" i="22"/>
  <c r="H32" i="22"/>
  <c r="L31" i="22"/>
  <c r="K31" i="22"/>
  <c r="J31" i="22"/>
  <c r="I31" i="22"/>
  <c r="H31" i="22"/>
  <c r="L30" i="22"/>
  <c r="K30" i="22"/>
  <c r="J30" i="22"/>
  <c r="I30" i="22"/>
  <c r="H30" i="22"/>
  <c r="L29" i="22"/>
  <c r="K29" i="22"/>
  <c r="J29" i="22"/>
  <c r="I29" i="22"/>
  <c r="H29" i="22"/>
  <c r="L28" i="22"/>
  <c r="K28" i="22"/>
  <c r="J28" i="22"/>
  <c r="I28" i="22"/>
  <c r="H28" i="22"/>
  <c r="L27" i="22"/>
  <c r="K27" i="22"/>
  <c r="J27" i="22"/>
  <c r="I27" i="22"/>
  <c r="H27" i="22"/>
  <c r="L26" i="22"/>
  <c r="K26" i="22"/>
  <c r="J26" i="22"/>
  <c r="I26" i="22"/>
  <c r="H26" i="22"/>
  <c r="L25" i="22"/>
  <c r="K25" i="22"/>
  <c r="J25" i="22"/>
  <c r="I25" i="22"/>
  <c r="H25" i="22"/>
  <c r="L24" i="22"/>
  <c r="K24" i="22"/>
  <c r="J24" i="22"/>
  <c r="I24" i="22"/>
  <c r="H24" i="22"/>
  <c r="L23" i="22"/>
  <c r="K23" i="22"/>
  <c r="J23" i="22"/>
  <c r="I23" i="22"/>
  <c r="H23" i="22"/>
  <c r="L22" i="22"/>
  <c r="K22" i="22"/>
  <c r="J22" i="22"/>
  <c r="I22" i="22"/>
  <c r="H22" i="22"/>
  <c r="L21" i="22"/>
  <c r="K21" i="22"/>
  <c r="J21" i="22"/>
  <c r="I21" i="22"/>
  <c r="H21" i="22"/>
  <c r="L20" i="22"/>
  <c r="K20" i="22"/>
  <c r="J20" i="22"/>
  <c r="I20" i="22"/>
  <c r="H20" i="22"/>
  <c r="L19" i="22"/>
  <c r="K19" i="22"/>
  <c r="J19" i="22"/>
  <c r="I19" i="22"/>
  <c r="H19" i="22"/>
  <c r="L18" i="22"/>
  <c r="K18" i="22"/>
  <c r="J18" i="22"/>
  <c r="I18" i="22"/>
  <c r="H18" i="22"/>
  <c r="L17" i="22"/>
  <c r="K17" i="22"/>
  <c r="J17" i="22"/>
  <c r="I17" i="22"/>
  <c r="H17" i="22"/>
  <c r="L16" i="22"/>
  <c r="K16" i="22"/>
  <c r="J16" i="22"/>
  <c r="I16" i="22"/>
  <c r="H16" i="22"/>
  <c r="L15" i="22"/>
  <c r="K15" i="22"/>
  <c r="J15" i="22"/>
  <c r="I15" i="22"/>
  <c r="H15" i="22"/>
  <c r="L14" i="22"/>
  <c r="K14" i="22"/>
  <c r="J14" i="22"/>
  <c r="I14" i="22"/>
  <c r="H14" i="22"/>
  <c r="L13" i="22"/>
  <c r="K13" i="22"/>
  <c r="J13" i="22"/>
  <c r="I13" i="22"/>
  <c r="H13" i="22"/>
  <c r="L12" i="22"/>
  <c r="K12" i="22"/>
  <c r="J12" i="22"/>
  <c r="I12" i="22"/>
  <c r="H12" i="22"/>
  <c r="L11" i="22"/>
  <c r="K11" i="22"/>
  <c r="J11" i="22"/>
  <c r="I11" i="22"/>
  <c r="H11" i="22"/>
  <c r="L10" i="22"/>
  <c r="K10" i="22"/>
  <c r="J10" i="22"/>
  <c r="I10" i="22"/>
  <c r="H10" i="22"/>
  <c r="L9" i="22"/>
  <c r="K9" i="22"/>
  <c r="J9" i="22"/>
  <c r="I9" i="22"/>
  <c r="H9" i="22"/>
  <c r="L8" i="22"/>
  <c r="K8" i="22"/>
  <c r="J8" i="22"/>
  <c r="I8" i="22"/>
  <c r="H8" i="22"/>
  <c r="L7" i="22"/>
  <c r="K7" i="22"/>
  <c r="J7" i="22"/>
  <c r="I7" i="22"/>
  <c r="H7" i="22"/>
  <c r="L6" i="22"/>
  <c r="K6" i="22"/>
  <c r="J6" i="22"/>
  <c r="I6" i="22"/>
  <c r="L37" i="23"/>
  <c r="K37" i="23"/>
  <c r="J37" i="23"/>
  <c r="I37" i="23"/>
  <c r="H37" i="23"/>
  <c r="L36" i="23"/>
  <c r="K36" i="23"/>
  <c r="J36" i="23"/>
  <c r="I36" i="23"/>
  <c r="H36" i="23"/>
  <c r="L35" i="23"/>
  <c r="K35" i="23"/>
  <c r="J35" i="23"/>
  <c r="I35" i="23"/>
  <c r="H35" i="23"/>
  <c r="L34" i="23"/>
  <c r="K34" i="23"/>
  <c r="J34" i="23"/>
  <c r="I34" i="23"/>
  <c r="H34" i="23"/>
  <c r="L33" i="23"/>
  <c r="K33" i="23"/>
  <c r="J33" i="23"/>
  <c r="I33" i="23"/>
  <c r="H33" i="23"/>
  <c r="L32" i="23"/>
  <c r="K32" i="23"/>
  <c r="J32" i="23"/>
  <c r="I32" i="23"/>
  <c r="H32" i="23"/>
  <c r="L31" i="23"/>
  <c r="K31" i="23"/>
  <c r="J31" i="23"/>
  <c r="I31" i="23"/>
  <c r="H31" i="23"/>
  <c r="L30" i="23"/>
  <c r="K30" i="23"/>
  <c r="J30" i="23"/>
  <c r="I30" i="23"/>
  <c r="H30" i="23"/>
  <c r="L29" i="23"/>
  <c r="K29" i="23"/>
  <c r="J29" i="23"/>
  <c r="I29" i="23"/>
  <c r="H29" i="23"/>
  <c r="L28" i="23"/>
  <c r="K28" i="23"/>
  <c r="J28" i="23"/>
  <c r="I28" i="23"/>
  <c r="H28" i="23"/>
  <c r="L27" i="23"/>
  <c r="K27" i="23"/>
  <c r="J27" i="23"/>
  <c r="I27" i="23"/>
  <c r="H27" i="23"/>
  <c r="L26" i="23"/>
  <c r="K26" i="23"/>
  <c r="J26" i="23"/>
  <c r="I26" i="23"/>
  <c r="H26" i="23"/>
  <c r="L25" i="23"/>
  <c r="K25" i="23"/>
  <c r="J25" i="23"/>
  <c r="I25" i="23"/>
  <c r="H25" i="23"/>
  <c r="L24" i="23"/>
  <c r="K24" i="23"/>
  <c r="J24" i="23"/>
  <c r="I24" i="23"/>
  <c r="H24" i="23"/>
  <c r="L23" i="23"/>
  <c r="K23" i="23"/>
  <c r="J23" i="23"/>
  <c r="I23" i="23"/>
  <c r="H23" i="23"/>
  <c r="L22" i="23"/>
  <c r="K22" i="23"/>
  <c r="J22" i="23"/>
  <c r="I22" i="23"/>
  <c r="H22" i="23"/>
  <c r="L21" i="23"/>
  <c r="K21" i="23"/>
  <c r="J21" i="23"/>
  <c r="I21" i="23"/>
  <c r="H21" i="23"/>
  <c r="L20" i="23"/>
  <c r="K20" i="23"/>
  <c r="J20" i="23"/>
  <c r="I20" i="23"/>
  <c r="H20" i="23"/>
  <c r="L19" i="23"/>
  <c r="K19" i="23"/>
  <c r="J19" i="23"/>
  <c r="I19" i="23"/>
  <c r="H19" i="23"/>
  <c r="L18" i="23"/>
  <c r="K18" i="23"/>
  <c r="J18" i="23"/>
  <c r="I18" i="23"/>
  <c r="H18" i="23"/>
  <c r="L17" i="23"/>
  <c r="K17" i="23"/>
  <c r="J17" i="23"/>
  <c r="I17" i="23"/>
  <c r="H17" i="23"/>
  <c r="L16" i="23"/>
  <c r="K16" i="23"/>
  <c r="J16" i="23"/>
  <c r="I16" i="23"/>
  <c r="H16" i="23"/>
  <c r="L15" i="23"/>
  <c r="K15" i="23"/>
  <c r="J15" i="23"/>
  <c r="I15" i="23"/>
  <c r="H15" i="23"/>
  <c r="L14" i="23"/>
  <c r="K14" i="23"/>
  <c r="J14" i="23"/>
  <c r="I14" i="23"/>
  <c r="H14" i="23"/>
  <c r="L13" i="23"/>
  <c r="K13" i="23"/>
  <c r="J13" i="23"/>
  <c r="I13" i="23"/>
  <c r="H13" i="23"/>
  <c r="L12" i="23"/>
  <c r="K12" i="23"/>
  <c r="J12" i="23"/>
  <c r="I12" i="23"/>
  <c r="H12" i="23"/>
  <c r="L11" i="23"/>
  <c r="K11" i="23"/>
  <c r="J11" i="23"/>
  <c r="I11" i="23"/>
  <c r="H11" i="23"/>
  <c r="L10" i="23"/>
  <c r="K10" i="23"/>
  <c r="J10" i="23"/>
  <c r="I10" i="23"/>
  <c r="H10" i="23"/>
  <c r="L9" i="23"/>
  <c r="K9" i="23"/>
  <c r="J9" i="23"/>
  <c r="I9" i="23"/>
  <c r="H9" i="23"/>
  <c r="L8" i="23"/>
  <c r="K8" i="23"/>
  <c r="J8" i="23"/>
  <c r="I8" i="23"/>
  <c r="H8" i="23"/>
  <c r="L7" i="23"/>
  <c r="K7" i="23"/>
  <c r="J7" i="23"/>
  <c r="I7" i="23"/>
  <c r="H7" i="23"/>
  <c r="L6" i="23"/>
  <c r="K6" i="23"/>
  <c r="J6" i="23"/>
  <c r="I6" i="23"/>
  <c r="L37" i="24"/>
  <c r="K37" i="24"/>
  <c r="J37" i="24"/>
  <c r="I37" i="24"/>
  <c r="H37" i="24"/>
  <c r="L36" i="24"/>
  <c r="K36" i="24"/>
  <c r="J36" i="24"/>
  <c r="I36" i="24"/>
  <c r="H36" i="24"/>
  <c r="L35" i="24"/>
  <c r="K35" i="24"/>
  <c r="J35" i="24"/>
  <c r="I35" i="24"/>
  <c r="H35" i="24"/>
  <c r="L34" i="24"/>
  <c r="K34" i="24"/>
  <c r="J34" i="24"/>
  <c r="I34" i="24"/>
  <c r="H34" i="24"/>
  <c r="L33" i="24"/>
  <c r="K33" i="24"/>
  <c r="J33" i="24"/>
  <c r="I33" i="24"/>
  <c r="H33" i="24"/>
  <c r="L32" i="24"/>
  <c r="K32" i="24"/>
  <c r="J32" i="24"/>
  <c r="I32" i="24"/>
  <c r="H32" i="24"/>
  <c r="L31" i="24"/>
  <c r="K31" i="24"/>
  <c r="J31" i="24"/>
  <c r="I31" i="24"/>
  <c r="H31" i="24"/>
  <c r="L30" i="24"/>
  <c r="K30" i="24"/>
  <c r="J30" i="24"/>
  <c r="I30" i="24"/>
  <c r="H30" i="24"/>
  <c r="L29" i="24"/>
  <c r="K29" i="24"/>
  <c r="J29" i="24"/>
  <c r="I29" i="24"/>
  <c r="H29" i="24"/>
  <c r="L28" i="24"/>
  <c r="K28" i="24"/>
  <c r="J28" i="24"/>
  <c r="I28" i="24"/>
  <c r="H28" i="24"/>
  <c r="L27" i="24"/>
  <c r="K27" i="24"/>
  <c r="J27" i="24"/>
  <c r="I27" i="24"/>
  <c r="H27" i="24"/>
  <c r="L26" i="24"/>
  <c r="K26" i="24"/>
  <c r="J26" i="24"/>
  <c r="I26" i="24"/>
  <c r="H26" i="24"/>
  <c r="L25" i="24"/>
  <c r="K25" i="24"/>
  <c r="J25" i="24"/>
  <c r="I25" i="24"/>
  <c r="H25" i="24"/>
  <c r="L24" i="24"/>
  <c r="K24" i="24"/>
  <c r="J24" i="24"/>
  <c r="I24" i="24"/>
  <c r="H24" i="24"/>
  <c r="L23" i="24"/>
  <c r="K23" i="24"/>
  <c r="J23" i="24"/>
  <c r="I23" i="24"/>
  <c r="H23" i="24"/>
  <c r="L22" i="24"/>
  <c r="K22" i="24"/>
  <c r="J22" i="24"/>
  <c r="I22" i="24"/>
  <c r="H22" i="24"/>
  <c r="L21" i="24"/>
  <c r="K21" i="24"/>
  <c r="J21" i="24"/>
  <c r="I21" i="24"/>
  <c r="H21" i="24"/>
  <c r="L20" i="24"/>
  <c r="K20" i="24"/>
  <c r="J20" i="24"/>
  <c r="I20" i="24"/>
  <c r="H20" i="24"/>
  <c r="L19" i="24"/>
  <c r="K19" i="24"/>
  <c r="J19" i="24"/>
  <c r="I19" i="24"/>
  <c r="H19" i="24"/>
  <c r="L18" i="24"/>
  <c r="K18" i="24"/>
  <c r="J18" i="24"/>
  <c r="I18" i="24"/>
  <c r="H18" i="24"/>
  <c r="L17" i="24"/>
  <c r="K17" i="24"/>
  <c r="J17" i="24"/>
  <c r="I17" i="24"/>
  <c r="H17" i="24"/>
  <c r="L16" i="24"/>
  <c r="K16" i="24"/>
  <c r="J16" i="24"/>
  <c r="I16" i="24"/>
  <c r="H16" i="24"/>
  <c r="L15" i="24"/>
  <c r="K15" i="24"/>
  <c r="J15" i="24"/>
  <c r="I15" i="24"/>
  <c r="H15" i="24"/>
  <c r="L14" i="24"/>
  <c r="K14" i="24"/>
  <c r="J14" i="24"/>
  <c r="I14" i="24"/>
  <c r="H14" i="24"/>
  <c r="L13" i="24"/>
  <c r="K13" i="24"/>
  <c r="J13" i="24"/>
  <c r="I13" i="24"/>
  <c r="H13" i="24"/>
  <c r="L12" i="24"/>
  <c r="K12" i="24"/>
  <c r="J12" i="24"/>
  <c r="I12" i="24"/>
  <c r="H12" i="24"/>
  <c r="L11" i="24"/>
  <c r="K11" i="24"/>
  <c r="J11" i="24"/>
  <c r="I11" i="24"/>
  <c r="H11" i="24"/>
  <c r="L10" i="24"/>
  <c r="K10" i="24"/>
  <c r="J10" i="24"/>
  <c r="I10" i="24"/>
  <c r="H10" i="24"/>
  <c r="L9" i="24"/>
  <c r="K9" i="24"/>
  <c r="J9" i="24"/>
  <c r="I9" i="24"/>
  <c r="H9" i="24"/>
  <c r="L8" i="24"/>
  <c r="K8" i="24"/>
  <c r="J8" i="24"/>
  <c r="I8" i="24"/>
  <c r="H8" i="24"/>
  <c r="L7" i="24"/>
  <c r="K7" i="24"/>
  <c r="J7" i="24"/>
  <c r="I7" i="24"/>
  <c r="H7" i="24"/>
  <c r="L6" i="24"/>
  <c r="K6" i="24"/>
  <c r="J6" i="24"/>
  <c r="I6" i="24"/>
  <c r="L37" i="25"/>
  <c r="K37" i="25"/>
  <c r="J37" i="25"/>
  <c r="I37" i="25"/>
  <c r="H37" i="25"/>
  <c r="L36" i="25"/>
  <c r="K36" i="25"/>
  <c r="J36" i="25"/>
  <c r="I36" i="25"/>
  <c r="H36" i="25"/>
  <c r="L35" i="25"/>
  <c r="K35" i="25"/>
  <c r="J35" i="25"/>
  <c r="I35" i="25"/>
  <c r="H35" i="25"/>
  <c r="L34" i="25"/>
  <c r="K34" i="25"/>
  <c r="J34" i="25"/>
  <c r="I34" i="25"/>
  <c r="H34" i="25"/>
  <c r="L33" i="25"/>
  <c r="K33" i="25"/>
  <c r="J33" i="25"/>
  <c r="I33" i="25"/>
  <c r="H33" i="25"/>
  <c r="L32" i="25"/>
  <c r="K32" i="25"/>
  <c r="J32" i="25"/>
  <c r="I32" i="25"/>
  <c r="H32" i="25"/>
  <c r="L31" i="25"/>
  <c r="K31" i="25"/>
  <c r="J31" i="25"/>
  <c r="I31" i="25"/>
  <c r="H31" i="25"/>
  <c r="L30" i="25"/>
  <c r="K30" i="25"/>
  <c r="J30" i="25"/>
  <c r="I30" i="25"/>
  <c r="H30" i="25"/>
  <c r="L29" i="25"/>
  <c r="K29" i="25"/>
  <c r="J29" i="25"/>
  <c r="I29" i="25"/>
  <c r="H29" i="25"/>
  <c r="L28" i="25"/>
  <c r="K28" i="25"/>
  <c r="J28" i="25"/>
  <c r="I28" i="25"/>
  <c r="H28" i="25"/>
  <c r="L27" i="25"/>
  <c r="K27" i="25"/>
  <c r="J27" i="25"/>
  <c r="I27" i="25"/>
  <c r="H27" i="25"/>
  <c r="L26" i="25"/>
  <c r="K26" i="25"/>
  <c r="J26" i="25"/>
  <c r="I26" i="25"/>
  <c r="H26" i="25"/>
  <c r="L25" i="25"/>
  <c r="K25" i="25"/>
  <c r="J25" i="25"/>
  <c r="I25" i="25"/>
  <c r="H25" i="25"/>
  <c r="L24" i="25"/>
  <c r="K24" i="25"/>
  <c r="J24" i="25"/>
  <c r="I24" i="25"/>
  <c r="H24" i="25"/>
  <c r="L23" i="25"/>
  <c r="K23" i="25"/>
  <c r="J23" i="25"/>
  <c r="I23" i="25"/>
  <c r="H23" i="25"/>
  <c r="L22" i="25"/>
  <c r="K22" i="25"/>
  <c r="J22" i="25"/>
  <c r="I22" i="25"/>
  <c r="H22" i="25"/>
  <c r="L21" i="25"/>
  <c r="K21" i="25"/>
  <c r="J21" i="25"/>
  <c r="I21" i="25"/>
  <c r="H21" i="25"/>
  <c r="L20" i="25"/>
  <c r="K20" i="25"/>
  <c r="J20" i="25"/>
  <c r="I20" i="25"/>
  <c r="H20" i="25"/>
  <c r="L19" i="25"/>
  <c r="K19" i="25"/>
  <c r="J19" i="25"/>
  <c r="I19" i="25"/>
  <c r="H19" i="25"/>
  <c r="L18" i="25"/>
  <c r="K18" i="25"/>
  <c r="J18" i="25"/>
  <c r="I18" i="25"/>
  <c r="H18" i="25"/>
  <c r="L17" i="25"/>
  <c r="K17" i="25"/>
  <c r="J17" i="25"/>
  <c r="I17" i="25"/>
  <c r="H17" i="25"/>
  <c r="L16" i="25"/>
  <c r="K16" i="25"/>
  <c r="J16" i="25"/>
  <c r="I16" i="25"/>
  <c r="H16" i="25"/>
  <c r="L15" i="25"/>
  <c r="K15" i="25"/>
  <c r="J15" i="25"/>
  <c r="I15" i="25"/>
  <c r="H15" i="25"/>
  <c r="L14" i="25"/>
  <c r="K14" i="25"/>
  <c r="J14" i="25"/>
  <c r="I14" i="25"/>
  <c r="H14" i="25"/>
  <c r="L13" i="25"/>
  <c r="K13" i="25"/>
  <c r="J13" i="25"/>
  <c r="I13" i="25"/>
  <c r="H13" i="25"/>
  <c r="L12" i="25"/>
  <c r="K12" i="25"/>
  <c r="J12" i="25"/>
  <c r="I12" i="25"/>
  <c r="H12" i="25"/>
  <c r="L11" i="25"/>
  <c r="K11" i="25"/>
  <c r="J11" i="25"/>
  <c r="I11" i="25"/>
  <c r="H11" i="25"/>
  <c r="L10" i="25"/>
  <c r="K10" i="25"/>
  <c r="J10" i="25"/>
  <c r="I10" i="25"/>
  <c r="H10" i="25"/>
  <c r="L9" i="25"/>
  <c r="K9" i="25"/>
  <c r="J9" i="25"/>
  <c r="I9" i="25"/>
  <c r="H9" i="25"/>
  <c r="L8" i="25"/>
  <c r="K8" i="25"/>
  <c r="J8" i="25"/>
  <c r="I8" i="25"/>
  <c r="H8" i="25"/>
  <c r="L7" i="25"/>
  <c r="K7" i="25"/>
  <c r="J7" i="25"/>
  <c r="I7" i="25"/>
  <c r="H7" i="25"/>
  <c r="L6" i="25"/>
  <c r="K6" i="25"/>
  <c r="J6" i="25"/>
  <c r="I6" i="25"/>
  <c r="L37" i="2"/>
  <c r="K37" i="2"/>
  <c r="J37" i="2"/>
  <c r="I37" i="2"/>
  <c r="H37" i="2"/>
  <c r="L36" i="2"/>
  <c r="K36" i="2"/>
  <c r="J36" i="2"/>
  <c r="I36" i="2"/>
  <c r="H36" i="2"/>
  <c r="L35" i="2"/>
  <c r="K35" i="2"/>
  <c r="J35" i="2"/>
  <c r="I35" i="2"/>
  <c r="H35" i="2"/>
  <c r="L34" i="2"/>
  <c r="K34" i="2"/>
  <c r="J34" i="2"/>
  <c r="I34" i="2"/>
  <c r="H34" i="2"/>
  <c r="L33" i="2"/>
  <c r="K33" i="2"/>
  <c r="J33" i="2"/>
  <c r="I33" i="2"/>
  <c r="H33" i="2"/>
  <c r="L32" i="2"/>
  <c r="K32" i="2"/>
  <c r="J32" i="2"/>
  <c r="I32" i="2"/>
  <c r="H32" i="2"/>
  <c r="L31" i="2"/>
  <c r="K31" i="2"/>
  <c r="J31" i="2"/>
  <c r="I31" i="2"/>
  <c r="H31" i="2"/>
  <c r="L30" i="2"/>
  <c r="K30" i="2"/>
  <c r="J30" i="2"/>
  <c r="I30" i="2"/>
  <c r="H30" i="2"/>
  <c r="L29" i="2"/>
  <c r="K29" i="2"/>
  <c r="J29" i="2"/>
  <c r="I29" i="2"/>
  <c r="H29" i="2"/>
  <c r="L28" i="2"/>
  <c r="K28" i="2"/>
  <c r="J28" i="2"/>
  <c r="I28" i="2"/>
  <c r="H28" i="2"/>
  <c r="L27" i="2"/>
  <c r="K27" i="2"/>
  <c r="J27" i="2"/>
  <c r="I27" i="2"/>
  <c r="H27" i="2"/>
  <c r="L26" i="2"/>
  <c r="K26" i="2"/>
  <c r="J26" i="2"/>
  <c r="I26" i="2"/>
  <c r="H26" i="2"/>
  <c r="L25" i="2"/>
  <c r="K25" i="2"/>
  <c r="J25" i="2"/>
  <c r="I25" i="2"/>
  <c r="H25" i="2"/>
  <c r="L24" i="2"/>
  <c r="K24" i="2"/>
  <c r="J24" i="2"/>
  <c r="I24" i="2"/>
  <c r="H24" i="2"/>
  <c r="L23" i="2"/>
  <c r="K23" i="2"/>
  <c r="J23" i="2"/>
  <c r="I23" i="2"/>
  <c r="H23" i="2"/>
  <c r="L22" i="2"/>
  <c r="K22" i="2"/>
  <c r="J22" i="2"/>
  <c r="I22" i="2"/>
  <c r="H22" i="2"/>
  <c r="L21" i="2"/>
  <c r="K21" i="2"/>
  <c r="J21" i="2"/>
  <c r="I21" i="2"/>
  <c r="H21" i="2"/>
  <c r="L20" i="2"/>
  <c r="K20" i="2"/>
  <c r="J20" i="2"/>
  <c r="I20" i="2"/>
  <c r="H20" i="2"/>
  <c r="L19" i="2"/>
  <c r="K19" i="2"/>
  <c r="J19" i="2"/>
  <c r="I19" i="2"/>
  <c r="H19" i="2"/>
  <c r="L18" i="2"/>
  <c r="K18" i="2"/>
  <c r="J18" i="2"/>
  <c r="I18" i="2"/>
  <c r="H18" i="2"/>
  <c r="L17" i="2"/>
  <c r="K17" i="2"/>
  <c r="J17" i="2"/>
  <c r="I17" i="2"/>
  <c r="H17" i="2"/>
  <c r="L16" i="2"/>
  <c r="K16" i="2"/>
  <c r="J16" i="2"/>
  <c r="I16" i="2"/>
  <c r="H16" i="2"/>
  <c r="L15" i="2"/>
  <c r="K15" i="2"/>
  <c r="J15" i="2"/>
  <c r="I15" i="2"/>
  <c r="H15" i="2"/>
  <c r="L14" i="2"/>
  <c r="K14" i="2"/>
  <c r="J14" i="2"/>
  <c r="I14" i="2"/>
  <c r="H14" i="2"/>
  <c r="L13" i="2"/>
  <c r="K13" i="2"/>
  <c r="J13" i="2"/>
  <c r="I13" i="2"/>
  <c r="H13" i="2"/>
  <c r="L12" i="2"/>
  <c r="K12" i="2"/>
  <c r="J12" i="2"/>
  <c r="I12" i="2"/>
  <c r="H12" i="2"/>
  <c r="L11" i="2"/>
  <c r="K11" i="2"/>
  <c r="J11" i="2"/>
  <c r="I11" i="2"/>
  <c r="H11" i="2"/>
  <c r="L10" i="2"/>
  <c r="K10" i="2"/>
  <c r="J10" i="2"/>
  <c r="I10" i="2"/>
  <c r="H10" i="2"/>
  <c r="L9" i="2"/>
  <c r="K9" i="2"/>
  <c r="J9" i="2"/>
  <c r="I9" i="2"/>
  <c r="H9" i="2"/>
  <c r="L8" i="2"/>
  <c r="K8" i="2"/>
  <c r="J8" i="2"/>
  <c r="I8" i="2"/>
  <c r="H8" i="2"/>
  <c r="L7" i="2"/>
  <c r="K7" i="2"/>
  <c r="J7" i="2"/>
  <c r="I7" i="2"/>
  <c r="H7" i="2"/>
  <c r="L6" i="2"/>
  <c r="K6" i="2"/>
  <c r="J6" i="2"/>
  <c r="I6" i="2"/>
  <c r="H6" i="3"/>
  <c r="H6" i="4"/>
  <c r="H6" i="5"/>
  <c r="H6" i="6"/>
  <c r="H6" i="7"/>
  <c r="H6" i="8"/>
  <c r="H6" i="9"/>
  <c r="H6" i="10"/>
  <c r="H6" i="11"/>
  <c r="H6" i="12"/>
  <c r="H6" i="13"/>
  <c r="H6" i="14"/>
  <c r="H6" i="15"/>
  <c r="H6" i="16"/>
  <c r="H6" i="17"/>
  <c r="H6" i="18"/>
  <c r="H6" i="19"/>
  <c r="H6" i="20"/>
  <c r="H6" i="21"/>
  <c r="H6" i="22"/>
  <c r="H6" i="23"/>
  <c r="H6" i="24"/>
  <c r="H6" i="25"/>
  <c r="H6" i="2"/>
  <c r="H5" i="2"/>
  <c r="L4" i="3"/>
  <c r="L4" i="4"/>
  <c r="L4" i="5"/>
  <c r="L4" i="6"/>
  <c r="L4" i="7"/>
  <c r="L4" i="8"/>
  <c r="L4" i="9"/>
  <c r="L4" i="10"/>
  <c r="L4" i="11"/>
  <c r="L4" i="12"/>
  <c r="L4" i="13"/>
  <c r="L4" i="14"/>
  <c r="L4" i="15"/>
  <c r="L4" i="16"/>
  <c r="L4" i="17"/>
  <c r="L4" i="18"/>
  <c r="L4" i="19"/>
  <c r="L4" i="20"/>
  <c r="L4" i="21"/>
  <c r="L4" i="22"/>
  <c r="L4" i="23"/>
  <c r="L4" i="24"/>
  <c r="L4" i="25"/>
  <c r="L4" i="2"/>
  <c r="J4" i="3"/>
  <c r="J4" i="4"/>
  <c r="J4" i="5"/>
  <c r="J4" i="6"/>
  <c r="J4" i="7"/>
  <c r="J4" i="8"/>
  <c r="J4" i="9"/>
  <c r="J4" i="10"/>
  <c r="J4" i="11"/>
  <c r="J4" i="12"/>
  <c r="J4" i="13"/>
  <c r="J4" i="14"/>
  <c r="J4" i="15"/>
  <c r="J4" i="16"/>
  <c r="J4" i="17"/>
  <c r="J4" i="18"/>
  <c r="J4" i="19"/>
  <c r="J4" i="20"/>
  <c r="J4" i="21"/>
  <c r="J4" i="22"/>
  <c r="J4" i="23"/>
  <c r="J4" i="24"/>
  <c r="J4" i="25"/>
  <c r="J4" i="2"/>
  <c r="I4" i="3"/>
  <c r="I4" i="4"/>
  <c r="I4" i="5"/>
  <c r="I4" i="6"/>
  <c r="I4" i="7"/>
  <c r="I4" i="8"/>
  <c r="I4" i="9"/>
  <c r="I4" i="10"/>
  <c r="I4" i="11"/>
  <c r="I4" i="12"/>
  <c r="I4" i="13"/>
  <c r="I4" i="14"/>
  <c r="I4" i="15"/>
  <c r="I4" i="16"/>
  <c r="I4" i="17"/>
  <c r="I4" i="18"/>
  <c r="I4" i="19"/>
  <c r="I4" i="20"/>
  <c r="I4" i="21"/>
  <c r="I4" i="22"/>
  <c r="I4" i="23"/>
  <c r="I4" i="24"/>
  <c r="I4" i="25"/>
  <c r="I4" i="2"/>
  <c r="H4" i="3"/>
  <c r="H4" i="4"/>
  <c r="H4" i="5"/>
  <c r="H4" i="6"/>
  <c r="H4" i="7"/>
  <c r="H4" i="8"/>
  <c r="H4" i="9"/>
  <c r="H4" i="10"/>
  <c r="H4" i="11"/>
  <c r="H4" i="12"/>
  <c r="H4" i="13"/>
  <c r="H4" i="14"/>
  <c r="H4" i="15"/>
  <c r="H4" i="16"/>
  <c r="H4" i="17"/>
  <c r="H4" i="18"/>
  <c r="H4" i="19"/>
  <c r="H4" i="20"/>
  <c r="H4" i="21"/>
  <c r="H4" i="22"/>
  <c r="H4" i="23"/>
  <c r="H4" i="24"/>
  <c r="H4" i="25"/>
  <c r="H4" i="2"/>
  <c r="G9" i="3"/>
  <c r="G9" i="4"/>
  <c r="G9" i="5"/>
  <c r="G9" i="6"/>
  <c r="G9" i="7"/>
  <c r="G9" i="8"/>
  <c r="G9" i="9"/>
  <c r="G9" i="10"/>
  <c r="G9" i="11"/>
  <c r="G9" i="12"/>
  <c r="G9" i="13"/>
  <c r="G9" i="14"/>
  <c r="G9" i="15"/>
  <c r="G9" i="16"/>
  <c r="G9" i="17"/>
  <c r="G9" i="18"/>
  <c r="G9" i="19"/>
  <c r="G9" i="20"/>
  <c r="G9" i="21"/>
  <c r="G9" i="22"/>
  <c r="G9" i="23"/>
  <c r="G9" i="24"/>
  <c r="G9" i="25"/>
  <c r="G9" i="2"/>
  <c r="G8" i="3"/>
  <c r="G8" i="4"/>
  <c r="G8" i="5"/>
  <c r="G8" i="6"/>
  <c r="G8" i="7"/>
  <c r="G8" i="8"/>
  <c r="G8" i="9"/>
  <c r="G8" i="10"/>
  <c r="G8" i="11"/>
  <c r="G8" i="12"/>
  <c r="G8" i="13"/>
  <c r="G8" i="14"/>
  <c r="G8" i="15"/>
  <c r="G8" i="16"/>
  <c r="G8" i="17"/>
  <c r="G8" i="18"/>
  <c r="G8" i="19"/>
  <c r="G8" i="20"/>
  <c r="G8" i="21"/>
  <c r="G8" i="22"/>
  <c r="G8" i="23"/>
  <c r="G8" i="24"/>
  <c r="G8" i="25"/>
  <c r="G8" i="2"/>
  <c r="G6" i="3"/>
  <c r="G6" i="4"/>
  <c r="G6" i="5"/>
  <c r="G6" i="6"/>
  <c r="G6" i="7"/>
  <c r="G6" i="8"/>
  <c r="G6" i="9"/>
  <c r="G6" i="10"/>
  <c r="G6" i="11"/>
  <c r="G6" i="12"/>
  <c r="G6" i="13"/>
  <c r="G6" i="14"/>
  <c r="G6" i="15"/>
  <c r="G6" i="16"/>
  <c r="G6" i="17"/>
  <c r="G6" i="18"/>
  <c r="G6" i="19"/>
  <c r="G6" i="20"/>
  <c r="G6" i="21"/>
  <c r="G6" i="22"/>
  <c r="G6" i="23"/>
  <c r="G6" i="24"/>
  <c r="G6" i="25"/>
  <c r="G6" i="2"/>
  <c r="K39" i="2" l="1"/>
  <c r="K5" i="3" s="1"/>
  <c r="K39" i="3" s="1"/>
  <c r="K5" i="4" s="1"/>
  <c r="K39" i="4" s="1"/>
  <c r="K5" i="5" s="1"/>
  <c r="K39" i="5" s="1"/>
  <c r="K5" i="6" s="1"/>
  <c r="K39" i="6" s="1"/>
  <c r="K5" i="7" s="1"/>
  <c r="K39" i="7" s="1"/>
  <c r="K5" i="8" s="1"/>
  <c r="K39" i="8" s="1"/>
  <c r="K5" i="9" s="1"/>
  <c r="K39" i="9" s="1"/>
  <c r="K5" i="10" s="1"/>
  <c r="K39" i="10" s="1"/>
  <c r="K5" i="11" s="1"/>
  <c r="K39" i="11" s="1"/>
  <c r="K5" i="12" s="1"/>
  <c r="K39" i="12" s="1"/>
  <c r="K5" i="13" s="1"/>
  <c r="K39" i="13" s="1"/>
  <c r="K5" i="14" s="1"/>
  <c r="K39" i="14" s="1"/>
  <c r="K5" i="15" s="1"/>
  <c r="K39" i="15" s="1"/>
  <c r="K5" i="16" s="1"/>
  <c r="K39" i="16" s="1"/>
  <c r="K5" i="17" s="1"/>
  <c r="K39" i="17" s="1"/>
  <c r="K5" i="18" s="1"/>
  <c r="K39" i="18" s="1"/>
  <c r="K5" i="19" s="1"/>
  <c r="K39" i="19" s="1"/>
  <c r="K5" i="20" s="1"/>
  <c r="K39" i="20" s="1"/>
  <c r="K5" i="21" s="1"/>
  <c r="K39" i="21" s="1"/>
  <c r="K5" i="22" s="1"/>
  <c r="K39" i="22" s="1"/>
  <c r="K5" i="23" s="1"/>
  <c r="K39" i="23" s="1"/>
  <c r="K5" i="24" s="1"/>
  <c r="K39" i="24" s="1"/>
  <c r="K5" i="25" s="1"/>
  <c r="K39" i="25" s="1"/>
  <c r="F8" i="1" s="1"/>
  <c r="L39" i="2"/>
  <c r="L5" i="3" s="1"/>
  <c r="J39" i="2"/>
  <c r="I39" i="2"/>
  <c r="H39" i="2"/>
  <c r="H5" i="3" s="1"/>
  <c r="H39" i="3" s="1"/>
  <c r="H5" i="4" s="1"/>
  <c r="H39" i="4" s="1"/>
  <c r="H5" i="5" s="1"/>
  <c r="H39" i="5" s="1"/>
  <c r="H5" i="6" s="1"/>
  <c r="H39" i="6" s="1"/>
  <c r="H5" i="7" s="1"/>
  <c r="H39" i="7" s="1"/>
  <c r="H5" i="8" s="1"/>
  <c r="H39" i="8" s="1"/>
  <c r="H5" i="9" s="1"/>
  <c r="H39" i="9" s="1"/>
  <c r="H5" i="10" s="1"/>
  <c r="H39" i="10" s="1"/>
  <c r="H5" i="11" s="1"/>
  <c r="H39" i="11" s="1"/>
  <c r="H5" i="12" s="1"/>
  <c r="H39" i="12" s="1"/>
  <c r="H5" i="13" s="1"/>
  <c r="H39" i="13" s="1"/>
  <c r="H5" i="14" s="1"/>
  <c r="H39" i="14" s="1"/>
  <c r="H5" i="15" s="1"/>
  <c r="H39" i="15" s="1"/>
  <c r="H5" i="16" s="1"/>
  <c r="H39" i="16" s="1"/>
  <c r="H5" i="17" s="1"/>
  <c r="H39" i="17" s="1"/>
  <c r="H5" i="18" s="1"/>
  <c r="H39" i="18" s="1"/>
  <c r="H5" i="19" s="1"/>
  <c r="H39" i="19" s="1"/>
  <c r="H5" i="20" s="1"/>
  <c r="H39" i="20" s="1"/>
  <c r="H5" i="21" s="1"/>
  <c r="H39" i="21" s="1"/>
  <c r="H5" i="22" s="1"/>
  <c r="H39" i="22" s="1"/>
  <c r="H5" i="23" s="1"/>
  <c r="H39" i="23" s="1"/>
  <c r="H5" i="24" s="1"/>
  <c r="H39" i="24" s="1"/>
  <c r="H5" i="25" s="1"/>
  <c r="H39" i="25" s="1"/>
  <c r="F5" i="1" s="1"/>
  <c r="D11" i="1"/>
  <c r="D15" i="1" s="1"/>
  <c r="J5" i="3" l="1"/>
  <c r="J39" i="3" s="1"/>
  <c r="I39" i="3"/>
  <c r="I5" i="3"/>
  <c r="L39" i="3"/>
  <c r="L5" i="4" s="1"/>
  <c r="G7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7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7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7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7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7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7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7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7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7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7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7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7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7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7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7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7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7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7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7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7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7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7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7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J18" i="26"/>
  <c r="J17" i="26"/>
  <c r="J16" i="26"/>
  <c r="J15" i="26"/>
  <c r="J14" i="26"/>
  <c r="J13" i="26"/>
  <c r="J12" i="26"/>
  <c r="J11" i="26"/>
  <c r="J10" i="26"/>
  <c r="J9" i="26"/>
  <c r="J8" i="26"/>
  <c r="J7" i="26"/>
  <c r="J39" i="26"/>
  <c r="J38" i="26"/>
  <c r="J37" i="26"/>
  <c r="J36" i="26"/>
  <c r="J35" i="26"/>
  <c r="J33" i="26"/>
  <c r="J32" i="26"/>
  <c r="J31" i="26"/>
  <c r="J30" i="26"/>
  <c r="J29" i="26"/>
  <c r="J28" i="26"/>
  <c r="J27" i="26"/>
  <c r="J26" i="26"/>
  <c r="J25" i="26"/>
  <c r="J24" i="26"/>
  <c r="J34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16" i="26"/>
  <c r="F15" i="26"/>
  <c r="F14" i="26"/>
  <c r="F13" i="26"/>
  <c r="F12" i="26"/>
  <c r="F11" i="26"/>
  <c r="F10" i="26"/>
  <c r="F9" i="26"/>
  <c r="F8" i="26"/>
  <c r="F17" i="26"/>
  <c r="F18" i="26"/>
  <c r="H5" i="1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8" i="26"/>
  <c r="B9" i="26"/>
  <c r="B10" i="26"/>
  <c r="B11" i="26"/>
  <c r="B12" i="26"/>
  <c r="B13" i="26"/>
  <c r="B14" i="26"/>
  <c r="B15" i="26"/>
  <c r="B16" i="26"/>
  <c r="B17" i="26"/>
  <c r="B18" i="26"/>
  <c r="B7" i="26"/>
  <c r="J5" i="4" l="1"/>
  <c r="J39" i="4" s="1"/>
  <c r="I5" i="4"/>
  <c r="I39" i="4" s="1"/>
  <c r="L39" i="4"/>
  <c r="L5" i="5" s="1"/>
  <c r="F20" i="26"/>
  <c r="F41" i="26"/>
  <c r="J20" i="26"/>
  <c r="J44" i="26" s="1"/>
  <c r="J41" i="26"/>
  <c r="J45" i="26" s="1"/>
  <c r="J5" i="5" l="1"/>
  <c r="J39" i="5" s="1"/>
  <c r="I5" i="5"/>
  <c r="I39" i="5" s="1"/>
  <c r="L39" i="5"/>
  <c r="L5" i="6" s="1"/>
  <c r="F45" i="26"/>
  <c r="D17" i="1"/>
  <c r="F44" i="26"/>
  <c r="D16" i="1"/>
  <c r="J46" i="26"/>
  <c r="J5" i="6" l="1"/>
  <c r="J39" i="6" s="1"/>
  <c r="I5" i="6"/>
  <c r="I39" i="6" s="1"/>
  <c r="L39" i="6"/>
  <c r="L5" i="7" s="1"/>
  <c r="D19" i="1"/>
  <c r="F46" i="26"/>
  <c r="I11" i="1" s="1"/>
  <c r="J5" i="7" l="1"/>
  <c r="J39" i="7" s="1"/>
  <c r="I5" i="7"/>
  <c r="I39" i="7" s="1"/>
  <c r="L39" i="7"/>
  <c r="L5" i="8" s="1"/>
  <c r="J5" i="8" l="1"/>
  <c r="J39" i="8" s="1"/>
  <c r="I5" i="8"/>
  <c r="I39" i="8" s="1"/>
  <c r="L39" i="8"/>
  <c r="L5" i="9" s="1"/>
  <c r="J5" i="9" l="1"/>
  <c r="J39" i="9" s="1"/>
  <c r="I5" i="9"/>
  <c r="I39" i="9" s="1"/>
  <c r="L39" i="9"/>
  <c r="L5" i="10" s="1"/>
  <c r="I5" i="10" l="1"/>
  <c r="I39" i="10" s="1"/>
  <c r="I5" i="11" s="1"/>
  <c r="I39" i="11" s="1"/>
  <c r="I5" i="12" s="1"/>
  <c r="I39" i="12" s="1"/>
  <c r="I5" i="13" s="1"/>
  <c r="I39" i="13" s="1"/>
  <c r="I5" i="14" s="1"/>
  <c r="I39" i="14" s="1"/>
  <c r="I5" i="15" s="1"/>
  <c r="I39" i="15" s="1"/>
  <c r="I5" i="16" s="1"/>
  <c r="I39" i="16" s="1"/>
  <c r="I5" i="17" s="1"/>
  <c r="I39" i="17" s="1"/>
  <c r="I5" i="18" s="1"/>
  <c r="I39" i="18" s="1"/>
  <c r="J5" i="10"/>
  <c r="J39" i="10" s="1"/>
  <c r="J5" i="11" s="1"/>
  <c r="J39" i="11" s="1"/>
  <c r="J5" i="12" s="1"/>
  <c r="J39" i="12" s="1"/>
  <c r="J5" i="13" s="1"/>
  <c r="J39" i="13" s="1"/>
  <c r="J5" i="14" s="1"/>
  <c r="J39" i="14" s="1"/>
  <c r="J5" i="15" s="1"/>
  <c r="J39" i="15" s="1"/>
  <c r="J5" i="16" s="1"/>
  <c r="J39" i="16" s="1"/>
  <c r="J5" i="17" s="1"/>
  <c r="J39" i="17" s="1"/>
  <c r="J5" i="18" s="1"/>
  <c r="J39" i="18" s="1"/>
  <c r="L39" i="10"/>
  <c r="L5" i="11" s="1"/>
  <c r="J5" i="19" l="1"/>
  <c r="J39" i="19" s="1"/>
  <c r="I5" i="19"/>
  <c r="I39" i="19" s="1"/>
  <c r="L39" i="11"/>
  <c r="L5" i="12" s="1"/>
  <c r="J5" i="20" l="1"/>
  <c r="J39" i="20" s="1"/>
  <c r="I5" i="20"/>
  <c r="I39" i="20" s="1"/>
  <c r="L39" i="12"/>
  <c r="L5" i="13" s="1"/>
  <c r="J5" i="21" l="1"/>
  <c r="J39" i="21" s="1"/>
  <c r="I5" i="21"/>
  <c r="I39" i="21" s="1"/>
  <c r="L39" i="13"/>
  <c r="L5" i="14" s="1"/>
  <c r="J5" i="22" l="1"/>
  <c r="J39" i="22" s="1"/>
  <c r="I5" i="22"/>
  <c r="I39" i="22" s="1"/>
  <c r="L39" i="14"/>
  <c r="L5" i="15" s="1"/>
  <c r="J5" i="23" l="1"/>
  <c r="J39" i="23" s="1"/>
  <c r="I5" i="23"/>
  <c r="I39" i="23" s="1"/>
  <c r="L39" i="15"/>
  <c r="L5" i="16" s="1"/>
  <c r="J5" i="24" l="1"/>
  <c r="J39" i="24" s="1"/>
  <c r="J5" i="25" s="1"/>
  <c r="J39" i="25" s="1"/>
  <c r="F7" i="1" s="1"/>
  <c r="H7" i="1" s="1"/>
  <c r="I5" i="24"/>
  <c r="I39" i="24" s="1"/>
  <c r="L39" i="16"/>
  <c r="L5" i="17" s="1"/>
  <c r="I5" i="25" l="1"/>
  <c r="I39" i="25" s="1"/>
  <c r="F6" i="1" s="1"/>
  <c r="H6" i="1" s="1"/>
  <c r="L39" i="17"/>
  <c r="L5" i="18" s="1"/>
  <c r="L39" i="18" l="1"/>
  <c r="L5" i="19" s="1"/>
  <c r="L39" i="19" l="1"/>
  <c r="L5" i="20" s="1"/>
  <c r="L39" i="20" l="1"/>
  <c r="L5" i="21" s="1"/>
  <c r="L39" i="21" l="1"/>
  <c r="L5" i="22" s="1"/>
  <c r="L39" i="22" l="1"/>
  <c r="L5" i="23" s="1"/>
  <c r="L39" i="23" l="1"/>
  <c r="L5" i="24" s="1"/>
  <c r="L39" i="24" l="1"/>
  <c r="L5" i="25" s="1"/>
  <c r="L39" i="25" l="1"/>
  <c r="F9" i="1" s="1"/>
  <c r="H9" i="1" l="1"/>
  <c r="H11" i="1" s="1"/>
  <c r="F11" i="1"/>
  <c r="F19" i="1" s="1"/>
</calcChain>
</file>

<file path=xl/sharedStrings.xml><?xml version="1.0" encoding="utf-8"?>
<sst xmlns="http://schemas.openxmlformats.org/spreadsheetml/2006/main" count="403" uniqueCount="91">
  <si>
    <t>Vermögensausweis</t>
  </si>
  <si>
    <t>Verwaltetes Konto</t>
  </si>
  <si>
    <t>Datum</t>
  </si>
  <si>
    <t>Text</t>
  </si>
  <si>
    <t>Anfangsbestand</t>
  </si>
  <si>
    <t>Schlussbestand</t>
  </si>
  <si>
    <t>Veränderung</t>
  </si>
  <si>
    <t>Kontrolle</t>
  </si>
  <si>
    <t>Total</t>
  </si>
  <si>
    <t>Bilanz per</t>
  </si>
  <si>
    <t>Vermögen Anfangsbestand</t>
  </si>
  <si>
    <t>Einnahmen</t>
  </si>
  <si>
    <t>Ausgaben</t>
  </si>
  <si>
    <t>Vermögen Schlussbestand</t>
  </si>
  <si>
    <t>Abrechnung zu Berichtsabgabe</t>
  </si>
  <si>
    <t>bis</t>
  </si>
  <si>
    <t>Lohn</t>
  </si>
  <si>
    <t>Fr.</t>
  </si>
  <si>
    <t>AHV/IV</t>
  </si>
  <si>
    <t>Renten</t>
  </si>
  <si>
    <t>Ergänzungsleistungen/Beihilfe</t>
  </si>
  <si>
    <t>Versicherungseinnahmen</t>
  </si>
  <si>
    <t>Rückerstattungen von Krankenkasse</t>
  </si>
  <si>
    <t>Zinserträge aus Sparheft</t>
  </si>
  <si>
    <t>Kursgewinn aus Wertschriften</t>
  </si>
  <si>
    <t>Steuergutschriften</t>
  </si>
  <si>
    <t>Unterhaltsbeiträge</t>
  </si>
  <si>
    <t>Diverses</t>
  </si>
  <si>
    <t>Total Einnahmen</t>
  </si>
  <si>
    <t>Pension-/Heimkosten</t>
  </si>
  <si>
    <t>Mietkosten</t>
  </si>
  <si>
    <t>Mietnebenkosten</t>
  </si>
  <si>
    <t>Fr</t>
  </si>
  <si>
    <t>Lebensunterhalt</t>
  </si>
  <si>
    <t>Krankenkassenprämien</t>
  </si>
  <si>
    <t>Krankenkassen-Selbstbehalte</t>
  </si>
  <si>
    <t>Arzt-/Zahnarztkosten</t>
  </si>
  <si>
    <t>Steuern</t>
  </si>
  <si>
    <t>AHV-Beiträge</t>
  </si>
  <si>
    <t>Versicherungen</t>
  </si>
  <si>
    <t>Kontospesen (Bank, Post etc.)</t>
  </si>
  <si>
    <t>Kursverlust aus Wertschriften</t>
  </si>
  <si>
    <t>Schuldzinsen</t>
  </si>
  <si>
    <t>Hypothekarzinsen</t>
  </si>
  <si>
    <t>Total Ausgaben</t>
  </si>
  <si>
    <t>Differenz</t>
  </si>
  <si>
    <t>Kontoplan</t>
  </si>
  <si>
    <t>Nr</t>
  </si>
  <si>
    <t>Bezeichnung</t>
  </si>
  <si>
    <t xml:space="preserve">Monat </t>
  </si>
  <si>
    <t>Betrag</t>
  </si>
  <si>
    <t>Konto Bezeichnung</t>
  </si>
  <si>
    <t xml:space="preserve">Konto Nr. </t>
  </si>
  <si>
    <t>Endbestand</t>
  </si>
  <si>
    <t>Anleitung</t>
  </si>
  <si>
    <t>Beistandschaftsbericht</t>
  </si>
  <si>
    <t>für die Zeit vom</t>
  </si>
  <si>
    <t>Beistandschaft nach Art.</t>
  </si>
  <si>
    <t xml:space="preserve">ZGB </t>
  </si>
  <si>
    <t>Name</t>
  </si>
  <si>
    <t>Vorname</t>
  </si>
  <si>
    <t>Geburtsdatum</t>
  </si>
  <si>
    <t>Heimatort</t>
  </si>
  <si>
    <t>Adresse</t>
  </si>
  <si>
    <t xml:space="preserve">Telefon Nr. </t>
  </si>
  <si>
    <t>Antrag / Bemerkungen:</t>
  </si>
  <si>
    <t>8600 Dübendorf,</t>
  </si>
  <si>
    <t>Bank</t>
  </si>
  <si>
    <t>KurzBez</t>
  </si>
  <si>
    <t>Verkehr</t>
  </si>
  <si>
    <t>Anlage ZKB</t>
  </si>
  <si>
    <t>Wertschriften</t>
  </si>
  <si>
    <t>Beleg Nr.</t>
  </si>
  <si>
    <t>Schulden</t>
  </si>
  <si>
    <t>Eigenverwaltung</t>
  </si>
  <si>
    <t>UBS Verkehrskonto Konto Nr.</t>
  </si>
  <si>
    <t>Periode</t>
  </si>
  <si>
    <t>Verbeiständete/Verbeiständeter</t>
  </si>
  <si>
    <t>(Kann die betroffene Person nicht unterzeichnen, so ist dies zu begründen.)</t>
  </si>
  <si>
    <t>Mandatsperson</t>
  </si>
  <si>
    <t>KESB Dübendorf</t>
  </si>
  <si>
    <t>Auf eine Entschädigung wird:</t>
  </si>
  <si>
    <t>r</t>
  </si>
  <si>
    <t>verzichtet</t>
  </si>
  <si>
    <t>nicht verzichtet</t>
  </si>
  <si>
    <t>Spesen:</t>
  </si>
  <si>
    <t>effektiv (separate Aufstellung beilegen)</t>
  </si>
  <si>
    <t>keine (Verzicht)</t>
  </si>
  <si>
    <t xml:space="preserve">maximal gewünschte Entschädigung von:   </t>
  </si>
  <si>
    <t>pauschal Fr. 200.00 für zwei Jahre für Barauslagen</t>
  </si>
  <si>
    <t>pauschal Fr. 200.00 für zwei Jahre für Fahrspesen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</si>
</sst>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&quot;SFr.&quot;\ * #,##0.00_ ;_ &quot;SFr.&quot;\ * \-#,##0.00_ ;_ &quot;SFr.&quot;\ * &quot;-&quot;??_ ;_ @_ "/>
    <numFmt numFmtId="165" formatCode="dd/\ mm/\ yyyy"/>
    <numFmt numFmtId="166" formatCode="0_ ;\-0\ "/>
  </numFmts>
  <fonts count="1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 applyAlignment="1">
      <alignment horizontal="left"/>
    </xf>
    <xf numFmtId="164" fontId="0" fillId="0" borderId="0" xfId="0" applyNumberFormat="1" applyFill="1"/>
    <xf numFmtId="0" fontId="0" fillId="0" borderId="0" xfId="0" applyFill="1"/>
    <xf numFmtId="0" fontId="4" fillId="0" borderId="0" xfId="0" applyFont="1"/>
    <xf numFmtId="165" fontId="3" fillId="0" borderId="0" xfId="0" applyNumberFormat="1" applyFont="1" applyFill="1"/>
    <xf numFmtId="164" fontId="0" fillId="0" borderId="0" xfId="0" applyNumberFormat="1"/>
    <xf numFmtId="0" fontId="5" fillId="0" borderId="1" xfId="0" applyFont="1" applyBorder="1"/>
    <xf numFmtId="164" fontId="5" fillId="0" borderId="1" xfId="0" applyNumberFormat="1" applyFont="1" applyBorder="1"/>
    <xf numFmtId="0" fontId="5" fillId="0" borderId="2" xfId="0" applyFont="1" applyFill="1" applyBorder="1"/>
    <xf numFmtId="0" fontId="0" fillId="2" borderId="1" xfId="0" applyFill="1" applyBorder="1" applyProtection="1">
      <protection locked="0"/>
    </xf>
    <xf numFmtId="43" fontId="0" fillId="0" borderId="0" xfId="0" applyNumberFormat="1"/>
    <xf numFmtId="4" fontId="0" fillId="0" borderId="0" xfId="0" applyNumberFormat="1" applyBorder="1"/>
    <xf numFmtId="0" fontId="5" fillId="0" borderId="0" xfId="0" applyFont="1"/>
    <xf numFmtId="165" fontId="6" fillId="0" borderId="0" xfId="0" applyNumberFormat="1" applyFont="1" applyFill="1"/>
    <xf numFmtId="165" fontId="5" fillId="0" borderId="0" xfId="0" applyNumberFormat="1" applyFont="1" applyFill="1"/>
    <xf numFmtId="164" fontId="5" fillId="0" borderId="3" xfId="0" applyNumberFormat="1" applyFont="1" applyBorder="1"/>
    <xf numFmtId="4" fontId="5" fillId="0" borderId="0" xfId="0" applyNumberFormat="1" applyFont="1" applyBorder="1"/>
    <xf numFmtId="0" fontId="6" fillId="0" borderId="0" xfId="0" applyFont="1"/>
    <xf numFmtId="14" fontId="6" fillId="2" borderId="0" xfId="0" applyNumberFormat="1" applyFont="1" applyFill="1" applyProtection="1">
      <protection locked="0"/>
    </xf>
    <xf numFmtId="0" fontId="6" fillId="0" borderId="0" xfId="0" applyFont="1" applyFill="1"/>
    <xf numFmtId="0" fontId="6" fillId="0" borderId="0" xfId="0" applyFont="1" applyBorder="1"/>
    <xf numFmtId="164" fontId="6" fillId="0" borderId="0" xfId="0" applyNumberFormat="1" applyFont="1"/>
    <xf numFmtId="164" fontId="0" fillId="0" borderId="0" xfId="2" applyFont="1"/>
    <xf numFmtId="164" fontId="6" fillId="0" borderId="4" xfId="0" applyNumberFormat="1" applyFont="1" applyBorder="1"/>
    <xf numFmtId="0" fontId="5" fillId="0" borderId="0" xfId="0" applyFont="1" applyBorder="1"/>
    <xf numFmtId="164" fontId="0" fillId="0" borderId="1" xfId="0" applyNumberFormat="1" applyFill="1" applyBorder="1" applyProtection="1">
      <protection locked="0"/>
    </xf>
    <xf numFmtId="0" fontId="3" fillId="0" borderId="0" xfId="0" applyFont="1"/>
    <xf numFmtId="165" fontId="0" fillId="2" borderId="0" xfId="0" applyNumberFormat="1" applyFill="1" applyAlignment="1" applyProtection="1">
      <alignment horizontal="left"/>
      <protection locked="0"/>
    </xf>
    <xf numFmtId="4" fontId="0" fillId="0" borderId="0" xfId="0" applyNumberFormat="1" applyFill="1"/>
    <xf numFmtId="0" fontId="0" fillId="0" borderId="0" xfId="0" applyBorder="1"/>
    <xf numFmtId="0" fontId="0" fillId="0" borderId="0" xfId="0" applyFill="1" applyBorder="1"/>
    <xf numFmtId="0" fontId="0" fillId="0" borderId="4" xfId="0" applyBorder="1"/>
    <xf numFmtId="4" fontId="0" fillId="0" borderId="4" xfId="0" applyNumberFormat="1" applyFill="1" applyBorder="1"/>
    <xf numFmtId="4" fontId="0" fillId="0" borderId="0" xfId="0" applyNumberFormat="1"/>
    <xf numFmtId="0" fontId="5" fillId="0" borderId="3" xfId="0" applyFont="1" applyBorder="1"/>
    <xf numFmtId="4" fontId="5" fillId="0" borderId="3" xfId="0" applyNumberFormat="1" applyFont="1" applyBorder="1"/>
    <xf numFmtId="4" fontId="0" fillId="0" borderId="4" xfId="0" applyNumberFormat="1" applyBorder="1"/>
    <xf numFmtId="0" fontId="7" fillId="0" borderId="0" xfId="0" applyFont="1"/>
    <xf numFmtId="166" fontId="0" fillId="2" borderId="0" xfId="1" applyNumberFormat="1" applyFont="1" applyFill="1" applyAlignment="1" applyProtection="1">
      <alignment horizontal="right"/>
      <protection locked="0"/>
    </xf>
    <xf numFmtId="0" fontId="0" fillId="0" borderId="6" xfId="0" applyBorder="1"/>
    <xf numFmtId="166" fontId="6" fillId="2" borderId="0" xfId="1" applyNumberFormat="1" applyFont="1" applyFill="1" applyAlignment="1" applyProtection="1">
      <alignment horizontal="right"/>
      <protection locked="0"/>
    </xf>
    <xf numFmtId="14" fontId="0" fillId="2" borderId="0" xfId="0" applyNumberFormat="1" applyFill="1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6" fillId="2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14" fontId="6" fillId="2" borderId="0" xfId="0" applyNumberFormat="1" applyFont="1" applyFill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0" fillId="2" borderId="0" xfId="0" applyFill="1"/>
    <xf numFmtId="0" fontId="0" fillId="3" borderId="0" xfId="0" applyFill="1"/>
    <xf numFmtId="164" fontId="0" fillId="3" borderId="1" xfId="0" applyNumberFormat="1" applyFill="1" applyBorder="1" applyProtection="1">
      <protection locked="0"/>
    </xf>
    <xf numFmtId="49" fontId="6" fillId="2" borderId="1" xfId="0" applyNumberFormat="1" applyFont="1" applyFill="1" applyBorder="1" applyProtection="1">
      <protection locked="0"/>
    </xf>
    <xf numFmtId="4" fontId="6" fillId="0" borderId="0" xfId="0" applyNumberFormat="1" applyFont="1"/>
    <xf numFmtId="0" fontId="8" fillId="0" borderId="22" xfId="0" applyFont="1" applyBorder="1"/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8" fillId="0" borderId="15" xfId="0" applyFont="1" applyBorder="1"/>
    <xf numFmtId="0" fontId="8" fillId="0" borderId="27" xfId="0" applyNumberFormat="1" applyFont="1" applyBorder="1"/>
    <xf numFmtId="0" fontId="8" fillId="0" borderId="25" xfId="0" applyNumberFormat="1" applyFont="1" applyBorder="1"/>
    <xf numFmtId="0" fontId="8" fillId="4" borderId="13" xfId="0" applyFont="1" applyFill="1" applyBorder="1"/>
    <xf numFmtId="0" fontId="8" fillId="4" borderId="14" xfId="0" applyFont="1" applyFill="1" applyBorder="1"/>
    <xf numFmtId="43" fontId="8" fillId="4" borderId="14" xfId="1" applyFont="1" applyFill="1" applyBorder="1"/>
    <xf numFmtId="0" fontId="8" fillId="4" borderId="14" xfId="0" applyFont="1" applyFill="1" applyBorder="1" applyAlignment="1">
      <alignment horizontal="center"/>
    </xf>
    <xf numFmtId="0" fontId="8" fillId="4" borderId="16" xfId="0" applyFont="1" applyFill="1" applyBorder="1"/>
    <xf numFmtId="43" fontId="8" fillId="4" borderId="9" xfId="1" applyFont="1" applyFill="1" applyBorder="1"/>
    <xf numFmtId="43" fontId="8" fillId="4" borderId="26" xfId="1" applyFont="1" applyFill="1" applyBorder="1"/>
    <xf numFmtId="14" fontId="8" fillId="3" borderId="8" xfId="0" applyNumberFormat="1" applyFont="1" applyFill="1" applyBorder="1"/>
    <xf numFmtId="14" fontId="8" fillId="3" borderId="23" xfId="0" applyNumberFormat="1" applyFont="1" applyFill="1" applyBorder="1"/>
    <xf numFmtId="0" fontId="8" fillId="3" borderId="9" xfId="0" applyFont="1" applyFill="1" applyBorder="1"/>
    <xf numFmtId="43" fontId="8" fillId="3" borderId="9" xfId="1" applyFont="1" applyFill="1" applyBorder="1"/>
    <xf numFmtId="0" fontId="8" fillId="3" borderId="9" xfId="1" applyNumberFormat="1" applyFont="1" applyFill="1" applyBorder="1" applyAlignment="1">
      <alignment horizontal="center"/>
    </xf>
    <xf numFmtId="166" fontId="8" fillId="3" borderId="9" xfId="1" applyNumberFormat="1" applyFont="1" applyFill="1" applyBorder="1" applyAlignment="1">
      <alignment horizontal="center"/>
    </xf>
    <xf numFmtId="0" fontId="8" fillId="4" borderId="9" xfId="0" applyFont="1" applyFill="1" applyBorder="1"/>
    <xf numFmtId="43" fontId="8" fillId="4" borderId="1" xfId="1" applyFont="1" applyFill="1" applyBorder="1"/>
    <xf numFmtId="43" fontId="8" fillId="4" borderId="19" xfId="1" applyFont="1" applyFill="1" applyBorder="1"/>
    <xf numFmtId="0" fontId="8" fillId="3" borderId="10" xfId="0" applyFont="1" applyFill="1" applyBorder="1"/>
    <xf numFmtId="0" fontId="8" fillId="3" borderId="24" xfId="0" applyFont="1" applyFill="1" applyBorder="1"/>
    <xf numFmtId="0" fontId="8" fillId="3" borderId="1" xfId="0" applyFont="1" applyFill="1" applyBorder="1"/>
    <xf numFmtId="43" fontId="8" fillId="3" borderId="1" xfId="1" applyFont="1" applyFill="1" applyBorder="1"/>
    <xf numFmtId="0" fontId="8" fillId="3" borderId="1" xfId="1" applyNumberFormat="1" applyFont="1" applyFill="1" applyBorder="1" applyAlignment="1">
      <alignment horizontal="center"/>
    </xf>
    <xf numFmtId="166" fontId="8" fillId="3" borderId="1" xfId="1" applyNumberFormat="1" applyFont="1" applyFill="1" applyBorder="1" applyAlignment="1">
      <alignment horizontal="center"/>
    </xf>
    <xf numFmtId="0" fontId="8" fillId="3" borderId="11" xfId="0" applyFont="1" applyFill="1" applyBorder="1"/>
    <xf numFmtId="0" fontId="8" fillId="3" borderId="17" xfId="0" applyFont="1" applyFill="1" applyBorder="1"/>
    <xf numFmtId="0" fontId="8" fillId="3" borderId="12" xfId="0" applyFont="1" applyFill="1" applyBorder="1"/>
    <xf numFmtId="43" fontId="8" fillId="3" borderId="12" xfId="1" applyFont="1" applyFill="1" applyBorder="1"/>
    <xf numFmtId="0" fontId="8" fillId="3" borderId="12" xfId="1" applyNumberFormat="1" applyFont="1" applyFill="1" applyBorder="1" applyAlignment="1">
      <alignment horizontal="center"/>
    </xf>
    <xf numFmtId="166" fontId="8" fillId="3" borderId="12" xfId="1" applyNumberFormat="1" applyFont="1" applyFill="1" applyBorder="1" applyAlignment="1">
      <alignment horizontal="center"/>
    </xf>
    <xf numFmtId="0" fontId="8" fillId="4" borderId="2" xfId="0" applyFont="1" applyFill="1" applyBorder="1"/>
    <xf numFmtId="43" fontId="8" fillId="4" borderId="12" xfId="1" applyFont="1" applyFill="1" applyBorder="1"/>
    <xf numFmtId="43" fontId="8" fillId="4" borderId="20" xfId="1" applyFont="1" applyFill="1" applyBorder="1"/>
    <xf numFmtId="0" fontId="8" fillId="4" borderId="28" xfId="0" applyFont="1" applyFill="1" applyBorder="1"/>
    <xf numFmtId="0" fontId="8" fillId="4" borderId="29" xfId="0" applyFont="1" applyFill="1" applyBorder="1"/>
    <xf numFmtId="43" fontId="8" fillId="4" borderId="29" xfId="1" applyFont="1" applyFill="1" applyBorder="1"/>
    <xf numFmtId="0" fontId="8" fillId="4" borderId="29" xfId="0" applyFont="1" applyFill="1" applyBorder="1" applyAlignment="1">
      <alignment horizontal="center"/>
    </xf>
    <xf numFmtId="0" fontId="8" fillId="4" borderId="30" xfId="0" applyFont="1" applyFill="1" applyBorder="1"/>
    <xf numFmtId="43" fontId="8" fillId="4" borderId="30" xfId="1" applyFont="1" applyFill="1" applyBorder="1"/>
    <xf numFmtId="43" fontId="8" fillId="4" borderId="31" xfId="1" applyFont="1" applyFill="1" applyBorder="1"/>
    <xf numFmtId="0" fontId="8" fillId="4" borderId="5" xfId="0" applyFont="1" applyFill="1" applyBorder="1"/>
    <xf numFmtId="0" fontId="8" fillId="4" borderId="6" xfId="0" applyFont="1" applyFill="1" applyBorder="1"/>
    <xf numFmtId="0" fontId="9" fillId="4" borderId="6" xfId="0" applyFont="1" applyFill="1" applyBorder="1"/>
    <xf numFmtId="43" fontId="9" fillId="4" borderId="6" xfId="1" applyFont="1" applyFill="1" applyBorder="1"/>
    <xf numFmtId="0" fontId="8" fillId="4" borderId="6" xfId="0" applyFont="1" applyFill="1" applyBorder="1" applyAlignment="1">
      <alignment horizontal="center"/>
    </xf>
    <xf numFmtId="0" fontId="8" fillId="4" borderId="18" xfId="0" applyFont="1" applyFill="1" applyBorder="1"/>
    <xf numFmtId="43" fontId="8" fillId="4" borderId="18" xfId="1" applyFont="1" applyFill="1" applyBorder="1"/>
    <xf numFmtId="43" fontId="8" fillId="4" borderId="21" xfId="1" applyFont="1" applyFill="1" applyBorder="1"/>
    <xf numFmtId="0" fontId="8" fillId="3" borderId="9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0" borderId="32" xfId="0" applyNumberFormat="1" applyFont="1" applyBorder="1"/>
    <xf numFmtId="43" fontId="8" fillId="4" borderId="33" xfId="1" applyFont="1" applyFill="1" applyBorder="1"/>
    <xf numFmtId="43" fontId="8" fillId="4" borderId="34" xfId="1" applyFont="1" applyFill="1" applyBorder="1"/>
    <xf numFmtId="43" fontId="8" fillId="4" borderId="35" xfId="1" applyFont="1" applyFill="1" applyBorder="1"/>
    <xf numFmtId="43" fontId="8" fillId="4" borderId="6" xfId="1" applyFont="1" applyFill="1" applyBorder="1"/>
    <xf numFmtId="0" fontId="6" fillId="2" borderId="1" xfId="0" applyFont="1" applyFill="1" applyBorder="1" applyProtection="1">
      <protection locked="0"/>
    </xf>
    <xf numFmtId="164" fontId="0" fillId="0" borderId="1" xfId="0" quotePrefix="1" applyNumberFormat="1" applyFill="1" applyBorder="1" applyProtection="1">
      <protection locked="0"/>
    </xf>
    <xf numFmtId="14" fontId="8" fillId="3" borderId="24" xfId="0" applyNumberFormat="1" applyFont="1" applyFill="1" applyBorder="1"/>
    <xf numFmtId="0" fontId="10" fillId="0" borderId="0" xfId="0" applyFont="1" applyAlignment="1">
      <alignment horizontal="right"/>
    </xf>
    <xf numFmtId="0" fontId="2" fillId="0" borderId="0" xfId="0" applyFont="1"/>
    <xf numFmtId="0" fontId="6" fillId="3" borderId="0" xfId="0" applyFont="1" applyFill="1" applyAlignment="1">
      <alignment horizontal="left"/>
    </xf>
    <xf numFmtId="0" fontId="0" fillId="0" borderId="0" xfId="0" applyAlignment="1">
      <alignment horizontal="right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10</xdr:col>
      <xdr:colOff>542925</xdr:colOff>
      <xdr:row>24</xdr:row>
      <xdr:rowOff>66675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525" y="400050"/>
          <a:ext cx="8153400" cy="3619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CH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Eingabe der Daten: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Das Personalienblatt vervollständigen.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 Den Anfangsbestand der Bankkonten, Depot oder auch Schulden (mit Minus) im Blatt "Vermögen, Bilanz" (D5-D9) und die passenden Kurz- und Bezeichnung in den Spalten B </a:t>
          </a:r>
          <a:r>
            <a:rPr lang="de-CH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und C eintragen.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3. Alle Einnahmen und Ausgaben in den entsprechenden Monaten eintragen und das Konto und die Bank wählen.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3. Im Arbeitsblatt "Abrechnung" die Verwendeten Konto Nummern eintragen (A7-A17 und A24-A39) und die Periode des 1. Jahres und 2. Jahres eintragen (D4,F4,H4,J4).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4. Der Endbestand der Konten im Blatt "Vermögen, Bilans" werden jeweils automatisch berechnet, mit den Kontoauszügen vergleichen. Das Total der Spalte Kontrolle muss der dem Total der Spalte Veränderung entsprechen.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5. Beim Blatt "Vermögen,Bilanz" müssen Sie das Bilanzdatum eintragen.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6. Unterschriftenblatt vervollständigen</a:t>
          </a: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Drucken: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Jede Arbeitsmappe muss separat gedruckt werden. (Arbeitsblätter Anleitung und Kontoplan müssen nicht gedruckt werden)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 Dokument am besten nur schwarz / weiss drucken.</a:t>
          </a: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dem Ausdruck unterschreiben Sie bitte die letzte Seite.</a:t>
          </a: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Tipps / Bemerkungen: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Alles wird automatisch berechnet. Bitte nur die </a:t>
          </a: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blau hinterlegten Felder</a:t>
          </a: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ausfüllen.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 Bitte legen Sie alle Belege dem Bericht bei.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3. Bitte reichen Sie das Excel auch elektronisch ein. </a:t>
          </a:r>
        </a:p>
        <a:p>
          <a:pPr algn="l" rtl="0">
            <a:defRPr sz="1000"/>
          </a:pPr>
          <a:endParaRPr lang="de-CH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57150</xdr:rowOff>
    </xdr:from>
    <xdr:to>
      <xdr:col>9</xdr:col>
      <xdr:colOff>742950</xdr:colOff>
      <xdr:row>37</xdr:row>
      <xdr:rowOff>123825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0" y="4010025"/>
          <a:ext cx="7600950" cy="2171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CH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Auf der nächsten Seite ist im Abschnitt "Persönliche Verhältnisse" namentlich zu berichten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Bei Minderjährigen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Pflegeort und seine Eignung, Gesundheitszustand, körperliche und seelisch-geistige Entwicklung, Erziehung, Schule (Klasse, Lehrer, Zeugnisse, Fortschritte), berufliche Pläne, Ausbildung oder Tätigkeit, allgemeines Verhalten, Freizeitgestaltung, Einvernehmen mit den Eltern und geänderte Verhältnisse zur Rückkehr des Kindes, Eingang der Unterhalts- und Ausbildungsbeiträge.</a:t>
          </a:r>
        </a:p>
        <a:p>
          <a:pPr algn="l" rtl="0">
            <a:defRPr sz="1000"/>
          </a:pPr>
          <a:endParaRPr lang="de-CH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Bei Erwachsenen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Tätigkeit, Wohn- und Arbeitsort, Gesundheit, Verwendung des Verdienstes, Freizeitgestalltung, allgemeine Lebensführung, Verhalten im Bezug auf den Entmündigungsgrund, Initiative, gemeinsame Planung und Zielsetzung von Mündel und Betreuer.</a:t>
          </a: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Bei Klinik- oder Heimaufenthalt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Körperliches und geistiges Befinden, Heilungsaussichten, Besuche, Finanzierung.</a:t>
          </a:r>
        </a:p>
        <a:p>
          <a:pPr algn="l" rtl="0">
            <a:defRPr sz="1000"/>
          </a:pPr>
          <a:endParaRPr lang="de-CH"/>
        </a:p>
      </xdr:txBody>
    </xdr:sp>
    <xdr:clientData/>
  </xdr:twoCellAnchor>
  <xdr:twoCellAnchor>
    <xdr:from>
      <xdr:col>0</xdr:col>
      <xdr:colOff>0</xdr:colOff>
      <xdr:row>38</xdr:row>
      <xdr:rowOff>152401</xdr:rowOff>
    </xdr:from>
    <xdr:to>
      <xdr:col>9</xdr:col>
      <xdr:colOff>685800</xdr:colOff>
      <xdr:row>57</xdr:row>
      <xdr:rowOff>66676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0" y="6372226"/>
          <a:ext cx="7543800" cy="2990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Persönliche Situation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/>
        </a:p>
      </xdr:txBody>
    </xdr:sp>
    <xdr:clientData/>
  </xdr:twoCellAnchor>
  <xdr:twoCellAnchor>
    <xdr:from>
      <xdr:col>0</xdr:col>
      <xdr:colOff>0</xdr:colOff>
      <xdr:row>58</xdr:row>
      <xdr:rowOff>9525</xdr:rowOff>
    </xdr:from>
    <xdr:to>
      <xdr:col>9</xdr:col>
      <xdr:colOff>666750</xdr:colOff>
      <xdr:row>76</xdr:row>
      <xdr:rowOff>133350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0" y="9467850"/>
          <a:ext cx="7524750" cy="3038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Finanzielle Verhältnisse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714375</xdr:colOff>
      <xdr:row>24</xdr:row>
      <xdr:rowOff>57150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0" y="390525"/>
          <a:ext cx="5705475" cy="3619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"/>
  <sheetViews>
    <sheetView workbookViewId="0">
      <selection activeCell="C36" sqref="C36"/>
    </sheetView>
  </sheetViews>
  <sheetFormatPr baseColWidth="10" defaultRowHeight="12.75"/>
  <sheetData>
    <row r="1" spans="1:1" ht="18">
      <c r="A1" s="27" t="s">
        <v>54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9"/>
  <sheetViews>
    <sheetView zoomScale="130" zoomScaleNormal="130" workbookViewId="0">
      <selection activeCell="C36" sqref="C36"/>
    </sheetView>
  </sheetViews>
  <sheetFormatPr baseColWidth="10" defaultRowHeight="12.75"/>
  <cols>
    <col min="1" max="1" width="7.28515625" bestFit="1" customWidth="1"/>
    <col min="2" max="2" width="8.7109375" customWidth="1"/>
    <col min="3" max="3" width="30.7109375" customWidth="1"/>
    <col min="4" max="4" width="11.28515625" customWidth="1"/>
    <col min="5" max="5" width="4.42578125" bestFit="1" customWidth="1"/>
    <col min="6" max="6" width="7.85546875" style="43" bestFit="1" customWidth="1"/>
    <col min="7" max="7" width="17.28515625" bestFit="1" customWidth="1"/>
    <col min="8" max="12" width="11.28515625" customWidth="1"/>
  </cols>
  <sheetData>
    <row r="1" spans="1:12">
      <c r="A1" s="18" t="s">
        <v>49</v>
      </c>
      <c r="B1" s="120"/>
      <c r="C1" s="120"/>
      <c r="H1" s="121"/>
      <c r="I1" s="121"/>
      <c r="J1" s="121"/>
      <c r="K1" s="121"/>
      <c r="L1" s="121"/>
    </row>
    <row r="3" spans="1:12">
      <c r="H3">
        <v>1</v>
      </c>
      <c r="I3">
        <v>2</v>
      </c>
      <c r="J3">
        <v>3</v>
      </c>
      <c r="K3">
        <v>4</v>
      </c>
      <c r="L3">
        <v>5</v>
      </c>
    </row>
    <row r="4" spans="1:12">
      <c r="A4" s="55" t="s">
        <v>72</v>
      </c>
      <c r="B4" s="56" t="s">
        <v>2</v>
      </c>
      <c r="C4" s="56" t="s">
        <v>48</v>
      </c>
      <c r="D4" s="56" t="s">
        <v>50</v>
      </c>
      <c r="E4" s="56" t="s">
        <v>67</v>
      </c>
      <c r="F4" s="57" t="s">
        <v>52</v>
      </c>
      <c r="G4" s="58" t="s">
        <v>51</v>
      </c>
      <c r="H4" s="59" t="str">
        <f>IF('Vermögen, Bilanz'!B5&lt;&gt;"",'Vermögen, Bilanz'!B5,"")</f>
        <v>Verkehr</v>
      </c>
      <c r="I4" s="59" t="str">
        <f>IF('Vermögen, Bilanz'!B6&lt;&gt;"",'Vermögen, Bilanz'!B6,"")</f>
        <v>Anlage ZKB</v>
      </c>
      <c r="J4" s="59" t="str">
        <f>IF('Vermögen, Bilanz'!B7&lt;&gt;"",'Vermögen, Bilanz'!B7,"")</f>
        <v>Wertschriften</v>
      </c>
      <c r="K4" s="110" t="str">
        <f>+IF('Vermögen, Bilanz'!B8&lt;&gt;"",'Vermögen, Bilanz'!B8,"")</f>
        <v>Eigenverwaltung</v>
      </c>
      <c r="L4" s="60" t="str">
        <f>IF('Vermögen, Bilanz'!B9&lt;&gt;"",'Vermögen, Bilanz'!B9,"")</f>
        <v>Schulden</v>
      </c>
    </row>
    <row r="5" spans="1:12">
      <c r="A5" s="61"/>
      <c r="B5" s="62"/>
      <c r="C5" s="62" t="s">
        <v>4</v>
      </c>
      <c r="D5" s="63"/>
      <c r="E5" s="63"/>
      <c r="F5" s="64"/>
      <c r="G5" s="65"/>
      <c r="H5" s="66">
        <f>+'3-1'!H39</f>
        <v>0</v>
      </c>
      <c r="I5" s="66">
        <f>+'3-1'!I39</f>
        <v>0</v>
      </c>
      <c r="J5" s="66">
        <f>+'3-1'!J39</f>
        <v>0</v>
      </c>
      <c r="K5" s="111">
        <f>+'3-1'!K39</f>
        <v>0</v>
      </c>
      <c r="L5" s="67">
        <f>+'3-1'!L39</f>
        <v>0</v>
      </c>
    </row>
    <row r="6" spans="1:12">
      <c r="A6" s="68"/>
      <c r="B6" s="69"/>
      <c r="C6" s="70"/>
      <c r="D6" s="71"/>
      <c r="E6" s="72"/>
      <c r="F6" s="107"/>
      <c r="G6" s="74" t="str">
        <f>IFERROR(VLOOKUP(F6,Kontoplan!A:B,2,FALSE),"")</f>
        <v/>
      </c>
      <c r="H6" s="75">
        <f>IF($E6=H$3,$D6,0)</f>
        <v>0</v>
      </c>
      <c r="I6" s="75">
        <f t="shared" ref="I6:L37" si="0">IF($E6=I$3,$D6,0)</f>
        <v>0</v>
      </c>
      <c r="J6" s="75">
        <f t="shared" si="0"/>
        <v>0</v>
      </c>
      <c r="K6" s="112">
        <f t="shared" si="0"/>
        <v>0</v>
      </c>
      <c r="L6" s="76">
        <f t="shared" si="0"/>
        <v>0</v>
      </c>
    </row>
    <row r="7" spans="1:12">
      <c r="A7" s="77"/>
      <c r="B7" s="78"/>
      <c r="C7" s="79"/>
      <c r="D7" s="80"/>
      <c r="E7" s="81"/>
      <c r="F7" s="108"/>
      <c r="G7" s="74" t="str">
        <f>IFERROR(VLOOKUP(F7,Kontoplan!A:B,2,FALSE),"")</f>
        <v/>
      </c>
      <c r="H7" s="75">
        <f t="shared" ref="H7:H22" si="1">IF($E7=H$3,$D7,0)</f>
        <v>0</v>
      </c>
      <c r="I7" s="75">
        <f t="shared" si="0"/>
        <v>0</v>
      </c>
      <c r="J7" s="75">
        <f t="shared" si="0"/>
        <v>0</v>
      </c>
      <c r="K7" s="112">
        <f t="shared" si="0"/>
        <v>0</v>
      </c>
      <c r="L7" s="76">
        <f t="shared" si="0"/>
        <v>0</v>
      </c>
    </row>
    <row r="8" spans="1:12">
      <c r="A8" s="77"/>
      <c r="B8" s="78"/>
      <c r="C8" s="79"/>
      <c r="D8" s="80"/>
      <c r="E8" s="81"/>
      <c r="F8" s="108"/>
      <c r="G8" s="74" t="str">
        <f>IFERROR(VLOOKUP(F8,Kontoplan!A:B,2,FALSE),"")</f>
        <v/>
      </c>
      <c r="H8" s="75">
        <f t="shared" si="1"/>
        <v>0</v>
      </c>
      <c r="I8" s="75">
        <f t="shared" si="0"/>
        <v>0</v>
      </c>
      <c r="J8" s="75">
        <f t="shared" si="0"/>
        <v>0</v>
      </c>
      <c r="K8" s="112">
        <f t="shared" si="0"/>
        <v>0</v>
      </c>
      <c r="L8" s="76">
        <f t="shared" si="0"/>
        <v>0</v>
      </c>
    </row>
    <row r="9" spans="1:12">
      <c r="A9" s="77"/>
      <c r="B9" s="78"/>
      <c r="C9" s="79"/>
      <c r="D9" s="80"/>
      <c r="E9" s="81"/>
      <c r="F9" s="108"/>
      <c r="G9" s="74" t="str">
        <f>IFERROR(VLOOKUP(F9,Kontoplan!A:B,2,FALSE),"")</f>
        <v/>
      </c>
      <c r="H9" s="75">
        <f t="shared" si="1"/>
        <v>0</v>
      </c>
      <c r="I9" s="75">
        <f t="shared" si="0"/>
        <v>0</v>
      </c>
      <c r="J9" s="75">
        <f t="shared" si="0"/>
        <v>0</v>
      </c>
      <c r="K9" s="112">
        <f t="shared" si="0"/>
        <v>0</v>
      </c>
      <c r="L9" s="76">
        <f t="shared" si="0"/>
        <v>0</v>
      </c>
    </row>
    <row r="10" spans="1:12">
      <c r="A10" s="77"/>
      <c r="B10" s="78"/>
      <c r="C10" s="79"/>
      <c r="D10" s="80"/>
      <c r="E10" s="81"/>
      <c r="F10" s="108"/>
      <c r="G10" s="74" t="str">
        <f>IFERROR(VLOOKUP(F10,Kontoplan!A:B,2,FALSE),"")</f>
        <v/>
      </c>
      <c r="H10" s="75">
        <f t="shared" si="1"/>
        <v>0</v>
      </c>
      <c r="I10" s="75">
        <f t="shared" si="0"/>
        <v>0</v>
      </c>
      <c r="J10" s="75">
        <f t="shared" si="0"/>
        <v>0</v>
      </c>
      <c r="K10" s="112">
        <f t="shared" si="0"/>
        <v>0</v>
      </c>
      <c r="L10" s="76">
        <f t="shared" si="0"/>
        <v>0</v>
      </c>
    </row>
    <row r="11" spans="1:12">
      <c r="A11" s="77"/>
      <c r="B11" s="78"/>
      <c r="C11" s="79"/>
      <c r="D11" s="80"/>
      <c r="E11" s="81"/>
      <c r="F11" s="108"/>
      <c r="G11" s="74" t="str">
        <f>IFERROR(VLOOKUP(F11,Kontoplan!A:B,2,FALSE),"")</f>
        <v/>
      </c>
      <c r="H11" s="75">
        <f t="shared" si="1"/>
        <v>0</v>
      </c>
      <c r="I11" s="75">
        <f t="shared" si="0"/>
        <v>0</v>
      </c>
      <c r="J11" s="75">
        <f t="shared" si="0"/>
        <v>0</v>
      </c>
      <c r="K11" s="112">
        <f t="shared" si="0"/>
        <v>0</v>
      </c>
      <c r="L11" s="76">
        <f t="shared" si="0"/>
        <v>0</v>
      </c>
    </row>
    <row r="12" spans="1:12">
      <c r="A12" s="77"/>
      <c r="B12" s="78"/>
      <c r="C12" s="79"/>
      <c r="D12" s="80"/>
      <c r="E12" s="81"/>
      <c r="F12" s="108"/>
      <c r="G12" s="74" t="str">
        <f>IFERROR(VLOOKUP(F12,Kontoplan!A:B,2,FALSE),"")</f>
        <v/>
      </c>
      <c r="H12" s="75">
        <f t="shared" si="1"/>
        <v>0</v>
      </c>
      <c r="I12" s="75">
        <f t="shared" si="0"/>
        <v>0</v>
      </c>
      <c r="J12" s="75">
        <f t="shared" si="0"/>
        <v>0</v>
      </c>
      <c r="K12" s="112">
        <f t="shared" si="0"/>
        <v>0</v>
      </c>
      <c r="L12" s="76">
        <f t="shared" si="0"/>
        <v>0</v>
      </c>
    </row>
    <row r="13" spans="1:12">
      <c r="A13" s="77"/>
      <c r="B13" s="78"/>
      <c r="C13" s="79"/>
      <c r="D13" s="80"/>
      <c r="E13" s="81"/>
      <c r="F13" s="108"/>
      <c r="G13" s="74" t="str">
        <f>IFERROR(VLOOKUP(F13,Kontoplan!A:B,2,FALSE),"")</f>
        <v/>
      </c>
      <c r="H13" s="75">
        <f t="shared" si="1"/>
        <v>0</v>
      </c>
      <c r="I13" s="75">
        <f t="shared" si="0"/>
        <v>0</v>
      </c>
      <c r="J13" s="75">
        <f t="shared" si="0"/>
        <v>0</v>
      </c>
      <c r="K13" s="112">
        <f t="shared" si="0"/>
        <v>0</v>
      </c>
      <c r="L13" s="76">
        <f t="shared" si="0"/>
        <v>0</v>
      </c>
    </row>
    <row r="14" spans="1:12">
      <c r="A14" s="77"/>
      <c r="B14" s="78"/>
      <c r="C14" s="79"/>
      <c r="D14" s="80"/>
      <c r="E14" s="81"/>
      <c r="F14" s="108"/>
      <c r="G14" s="74" t="str">
        <f>IFERROR(VLOOKUP(F14,Kontoplan!A:B,2,FALSE),"")</f>
        <v/>
      </c>
      <c r="H14" s="75">
        <f t="shared" si="1"/>
        <v>0</v>
      </c>
      <c r="I14" s="75">
        <f t="shared" si="0"/>
        <v>0</v>
      </c>
      <c r="J14" s="75">
        <f t="shared" si="0"/>
        <v>0</v>
      </c>
      <c r="K14" s="112">
        <f t="shared" si="0"/>
        <v>0</v>
      </c>
      <c r="L14" s="76">
        <f t="shared" si="0"/>
        <v>0</v>
      </c>
    </row>
    <row r="15" spans="1:12">
      <c r="A15" s="77"/>
      <c r="B15" s="78"/>
      <c r="C15" s="79"/>
      <c r="D15" s="80"/>
      <c r="E15" s="81"/>
      <c r="F15" s="108"/>
      <c r="G15" s="74" t="str">
        <f>IFERROR(VLOOKUP(F15,Kontoplan!A:B,2,FALSE),"")</f>
        <v/>
      </c>
      <c r="H15" s="75">
        <f t="shared" si="1"/>
        <v>0</v>
      </c>
      <c r="I15" s="75">
        <f t="shared" si="0"/>
        <v>0</v>
      </c>
      <c r="J15" s="75">
        <f t="shared" si="0"/>
        <v>0</v>
      </c>
      <c r="K15" s="112">
        <f t="shared" si="0"/>
        <v>0</v>
      </c>
      <c r="L15" s="76">
        <f t="shared" si="0"/>
        <v>0</v>
      </c>
    </row>
    <row r="16" spans="1:12">
      <c r="A16" s="77"/>
      <c r="B16" s="78"/>
      <c r="C16" s="79"/>
      <c r="D16" s="80"/>
      <c r="E16" s="81"/>
      <c r="F16" s="108"/>
      <c r="G16" s="74" t="str">
        <f>IFERROR(VLOOKUP(F16,Kontoplan!A:B,2,FALSE),"")</f>
        <v/>
      </c>
      <c r="H16" s="75">
        <f t="shared" si="1"/>
        <v>0</v>
      </c>
      <c r="I16" s="75">
        <f t="shared" si="0"/>
        <v>0</v>
      </c>
      <c r="J16" s="75">
        <f t="shared" si="0"/>
        <v>0</v>
      </c>
      <c r="K16" s="112">
        <f t="shared" si="0"/>
        <v>0</v>
      </c>
      <c r="L16" s="76">
        <f t="shared" si="0"/>
        <v>0</v>
      </c>
    </row>
    <row r="17" spans="1:12">
      <c r="A17" s="77"/>
      <c r="B17" s="78"/>
      <c r="C17" s="79"/>
      <c r="D17" s="80"/>
      <c r="E17" s="81"/>
      <c r="F17" s="108"/>
      <c r="G17" s="74" t="str">
        <f>IFERROR(VLOOKUP(F17,Kontoplan!A:B,2,FALSE),"")</f>
        <v/>
      </c>
      <c r="H17" s="75">
        <f t="shared" si="1"/>
        <v>0</v>
      </c>
      <c r="I17" s="75">
        <f t="shared" si="0"/>
        <v>0</v>
      </c>
      <c r="J17" s="75">
        <f t="shared" si="0"/>
        <v>0</v>
      </c>
      <c r="K17" s="112">
        <f t="shared" si="0"/>
        <v>0</v>
      </c>
      <c r="L17" s="76">
        <f t="shared" si="0"/>
        <v>0</v>
      </c>
    </row>
    <row r="18" spans="1:12">
      <c r="A18" s="77"/>
      <c r="B18" s="78"/>
      <c r="C18" s="79"/>
      <c r="D18" s="80"/>
      <c r="E18" s="81"/>
      <c r="F18" s="108"/>
      <c r="G18" s="74" t="str">
        <f>IFERROR(VLOOKUP(F18,Kontoplan!A:B,2,FALSE),"")</f>
        <v/>
      </c>
      <c r="H18" s="75">
        <f t="shared" si="1"/>
        <v>0</v>
      </c>
      <c r="I18" s="75">
        <f t="shared" si="0"/>
        <v>0</v>
      </c>
      <c r="J18" s="75">
        <f t="shared" si="0"/>
        <v>0</v>
      </c>
      <c r="K18" s="112">
        <f t="shared" si="0"/>
        <v>0</v>
      </c>
      <c r="L18" s="76">
        <f t="shared" si="0"/>
        <v>0</v>
      </c>
    </row>
    <row r="19" spans="1:12">
      <c r="A19" s="77"/>
      <c r="B19" s="78"/>
      <c r="C19" s="79"/>
      <c r="D19" s="80"/>
      <c r="E19" s="81"/>
      <c r="F19" s="108"/>
      <c r="G19" s="74" t="str">
        <f>IFERROR(VLOOKUP(F19,Kontoplan!A:B,2,FALSE),"")</f>
        <v/>
      </c>
      <c r="H19" s="75">
        <f t="shared" si="1"/>
        <v>0</v>
      </c>
      <c r="I19" s="75">
        <f t="shared" si="0"/>
        <v>0</v>
      </c>
      <c r="J19" s="75">
        <f t="shared" si="0"/>
        <v>0</v>
      </c>
      <c r="K19" s="112">
        <f t="shared" si="0"/>
        <v>0</v>
      </c>
      <c r="L19" s="76">
        <f t="shared" si="0"/>
        <v>0</v>
      </c>
    </row>
    <row r="20" spans="1:12">
      <c r="A20" s="77"/>
      <c r="B20" s="78"/>
      <c r="C20" s="79"/>
      <c r="D20" s="80"/>
      <c r="E20" s="81"/>
      <c r="F20" s="108"/>
      <c r="G20" s="74" t="str">
        <f>IFERROR(VLOOKUP(F20,Kontoplan!A:B,2,FALSE),"")</f>
        <v/>
      </c>
      <c r="H20" s="75">
        <f t="shared" si="1"/>
        <v>0</v>
      </c>
      <c r="I20" s="75">
        <f t="shared" si="0"/>
        <v>0</v>
      </c>
      <c r="J20" s="75">
        <f t="shared" si="0"/>
        <v>0</v>
      </c>
      <c r="K20" s="112">
        <f t="shared" si="0"/>
        <v>0</v>
      </c>
      <c r="L20" s="76">
        <f t="shared" si="0"/>
        <v>0</v>
      </c>
    </row>
    <row r="21" spans="1:12">
      <c r="A21" s="77"/>
      <c r="B21" s="78"/>
      <c r="C21" s="79"/>
      <c r="D21" s="80"/>
      <c r="E21" s="81"/>
      <c r="F21" s="108"/>
      <c r="G21" s="74" t="str">
        <f>IFERROR(VLOOKUP(F21,Kontoplan!A:B,2,FALSE),"")</f>
        <v/>
      </c>
      <c r="H21" s="75">
        <f t="shared" si="1"/>
        <v>0</v>
      </c>
      <c r="I21" s="75">
        <f t="shared" si="0"/>
        <v>0</v>
      </c>
      <c r="J21" s="75">
        <f t="shared" si="0"/>
        <v>0</v>
      </c>
      <c r="K21" s="112">
        <f t="shared" si="0"/>
        <v>0</v>
      </c>
      <c r="L21" s="76">
        <f t="shared" si="0"/>
        <v>0</v>
      </c>
    </row>
    <row r="22" spans="1:12">
      <c r="A22" s="77"/>
      <c r="B22" s="78"/>
      <c r="C22" s="79"/>
      <c r="D22" s="80"/>
      <c r="E22" s="81"/>
      <c r="F22" s="108"/>
      <c r="G22" s="74" t="str">
        <f>IFERROR(VLOOKUP(F22,Kontoplan!A:B,2,FALSE),"")</f>
        <v/>
      </c>
      <c r="H22" s="75">
        <f t="shared" si="1"/>
        <v>0</v>
      </c>
      <c r="I22" s="75">
        <f t="shared" si="0"/>
        <v>0</v>
      </c>
      <c r="J22" s="75">
        <f t="shared" si="0"/>
        <v>0</v>
      </c>
      <c r="K22" s="112">
        <f t="shared" si="0"/>
        <v>0</v>
      </c>
      <c r="L22" s="76">
        <f t="shared" si="0"/>
        <v>0</v>
      </c>
    </row>
    <row r="23" spans="1:12">
      <c r="A23" s="77"/>
      <c r="B23" s="78"/>
      <c r="C23" s="79"/>
      <c r="D23" s="80"/>
      <c r="E23" s="81"/>
      <c r="F23" s="108"/>
      <c r="G23" s="74" t="str">
        <f>IFERROR(VLOOKUP(F23,Kontoplan!A:B,2,FALSE),"")</f>
        <v/>
      </c>
      <c r="H23" s="75">
        <f t="shared" ref="H23:H37" si="2">IF($E23=H$3,$D23,0)</f>
        <v>0</v>
      </c>
      <c r="I23" s="75">
        <f t="shared" si="0"/>
        <v>0</v>
      </c>
      <c r="J23" s="75">
        <f t="shared" si="0"/>
        <v>0</v>
      </c>
      <c r="K23" s="112">
        <f t="shared" si="0"/>
        <v>0</v>
      </c>
      <c r="L23" s="76">
        <f t="shared" si="0"/>
        <v>0</v>
      </c>
    </row>
    <row r="24" spans="1:12">
      <c r="A24" s="77"/>
      <c r="B24" s="78"/>
      <c r="C24" s="79"/>
      <c r="D24" s="80"/>
      <c r="E24" s="81"/>
      <c r="F24" s="108"/>
      <c r="G24" s="74" t="str">
        <f>IFERROR(VLOOKUP(F24,Kontoplan!A:B,2,FALSE),"")</f>
        <v/>
      </c>
      <c r="H24" s="75">
        <f t="shared" si="2"/>
        <v>0</v>
      </c>
      <c r="I24" s="75">
        <f t="shared" si="0"/>
        <v>0</v>
      </c>
      <c r="J24" s="75">
        <f t="shared" si="0"/>
        <v>0</v>
      </c>
      <c r="K24" s="112">
        <f t="shared" si="0"/>
        <v>0</v>
      </c>
      <c r="L24" s="76">
        <f t="shared" si="0"/>
        <v>0</v>
      </c>
    </row>
    <row r="25" spans="1:12">
      <c r="A25" s="77"/>
      <c r="B25" s="78"/>
      <c r="C25" s="79"/>
      <c r="D25" s="80"/>
      <c r="E25" s="81"/>
      <c r="F25" s="108"/>
      <c r="G25" s="74" t="str">
        <f>IFERROR(VLOOKUP(F25,Kontoplan!A:B,2,FALSE),"")</f>
        <v/>
      </c>
      <c r="H25" s="75">
        <f t="shared" si="2"/>
        <v>0</v>
      </c>
      <c r="I25" s="75">
        <f t="shared" si="0"/>
        <v>0</v>
      </c>
      <c r="J25" s="75">
        <f t="shared" si="0"/>
        <v>0</v>
      </c>
      <c r="K25" s="112">
        <f t="shared" si="0"/>
        <v>0</v>
      </c>
      <c r="L25" s="76">
        <f t="shared" si="0"/>
        <v>0</v>
      </c>
    </row>
    <row r="26" spans="1:12">
      <c r="A26" s="77"/>
      <c r="B26" s="78"/>
      <c r="C26" s="79"/>
      <c r="D26" s="80"/>
      <c r="E26" s="81"/>
      <c r="F26" s="108"/>
      <c r="G26" s="74" t="str">
        <f>IFERROR(VLOOKUP(F26,Kontoplan!A:B,2,FALSE),"")</f>
        <v/>
      </c>
      <c r="H26" s="75">
        <f t="shared" si="2"/>
        <v>0</v>
      </c>
      <c r="I26" s="75">
        <f t="shared" si="0"/>
        <v>0</v>
      </c>
      <c r="J26" s="75">
        <f t="shared" si="0"/>
        <v>0</v>
      </c>
      <c r="K26" s="112">
        <f t="shared" si="0"/>
        <v>0</v>
      </c>
      <c r="L26" s="76">
        <f t="shared" si="0"/>
        <v>0</v>
      </c>
    </row>
    <row r="27" spans="1:12">
      <c r="A27" s="77"/>
      <c r="B27" s="78"/>
      <c r="C27" s="79"/>
      <c r="D27" s="80"/>
      <c r="E27" s="81"/>
      <c r="F27" s="108"/>
      <c r="G27" s="74" t="str">
        <f>IFERROR(VLOOKUP(F27,Kontoplan!A:B,2,FALSE),"")</f>
        <v/>
      </c>
      <c r="H27" s="75">
        <f t="shared" si="2"/>
        <v>0</v>
      </c>
      <c r="I27" s="75">
        <f t="shared" si="0"/>
        <v>0</v>
      </c>
      <c r="J27" s="75">
        <f t="shared" si="0"/>
        <v>0</v>
      </c>
      <c r="K27" s="112">
        <f t="shared" si="0"/>
        <v>0</v>
      </c>
      <c r="L27" s="76">
        <f t="shared" si="0"/>
        <v>0</v>
      </c>
    </row>
    <row r="28" spans="1:12">
      <c r="A28" s="77"/>
      <c r="B28" s="78"/>
      <c r="C28" s="79"/>
      <c r="D28" s="80"/>
      <c r="E28" s="81"/>
      <c r="F28" s="108"/>
      <c r="G28" s="74" t="str">
        <f>IFERROR(VLOOKUP(F28,Kontoplan!A:B,2,FALSE),"")</f>
        <v/>
      </c>
      <c r="H28" s="75">
        <f t="shared" si="2"/>
        <v>0</v>
      </c>
      <c r="I28" s="75">
        <f t="shared" si="0"/>
        <v>0</v>
      </c>
      <c r="J28" s="75">
        <f t="shared" si="0"/>
        <v>0</v>
      </c>
      <c r="K28" s="112">
        <f t="shared" si="0"/>
        <v>0</v>
      </c>
      <c r="L28" s="76">
        <f t="shared" si="0"/>
        <v>0</v>
      </c>
    </row>
    <row r="29" spans="1:12">
      <c r="A29" s="77"/>
      <c r="B29" s="78"/>
      <c r="C29" s="79"/>
      <c r="D29" s="80"/>
      <c r="E29" s="81"/>
      <c r="F29" s="108"/>
      <c r="G29" s="74" t="str">
        <f>IFERROR(VLOOKUP(F29,Kontoplan!A:B,2,FALSE),"")</f>
        <v/>
      </c>
      <c r="H29" s="75">
        <f t="shared" si="2"/>
        <v>0</v>
      </c>
      <c r="I29" s="75">
        <f t="shared" si="0"/>
        <v>0</v>
      </c>
      <c r="J29" s="75">
        <f t="shared" si="0"/>
        <v>0</v>
      </c>
      <c r="K29" s="112">
        <f t="shared" si="0"/>
        <v>0</v>
      </c>
      <c r="L29" s="76">
        <f t="shared" si="0"/>
        <v>0</v>
      </c>
    </row>
    <row r="30" spans="1:12">
      <c r="A30" s="77"/>
      <c r="B30" s="78"/>
      <c r="C30" s="79"/>
      <c r="D30" s="80"/>
      <c r="E30" s="81"/>
      <c r="F30" s="108"/>
      <c r="G30" s="74" t="str">
        <f>IFERROR(VLOOKUP(F30,Kontoplan!A:B,2,FALSE),"")</f>
        <v/>
      </c>
      <c r="H30" s="75">
        <f t="shared" si="2"/>
        <v>0</v>
      </c>
      <c r="I30" s="75">
        <f t="shared" si="0"/>
        <v>0</v>
      </c>
      <c r="J30" s="75">
        <f t="shared" si="0"/>
        <v>0</v>
      </c>
      <c r="K30" s="112">
        <f t="shared" si="0"/>
        <v>0</v>
      </c>
      <c r="L30" s="76">
        <f t="shared" si="0"/>
        <v>0</v>
      </c>
    </row>
    <row r="31" spans="1:12">
      <c r="A31" s="77"/>
      <c r="B31" s="78"/>
      <c r="C31" s="79"/>
      <c r="D31" s="80"/>
      <c r="E31" s="81"/>
      <c r="F31" s="108"/>
      <c r="G31" s="74" t="str">
        <f>IFERROR(VLOOKUP(F31,Kontoplan!A:B,2,FALSE),"")</f>
        <v/>
      </c>
      <c r="H31" s="75">
        <f t="shared" si="2"/>
        <v>0</v>
      </c>
      <c r="I31" s="75">
        <f t="shared" si="0"/>
        <v>0</v>
      </c>
      <c r="J31" s="75">
        <f t="shared" si="0"/>
        <v>0</v>
      </c>
      <c r="K31" s="112">
        <f t="shared" si="0"/>
        <v>0</v>
      </c>
      <c r="L31" s="76">
        <f t="shared" si="0"/>
        <v>0</v>
      </c>
    </row>
    <row r="32" spans="1:12">
      <c r="A32" s="77"/>
      <c r="B32" s="78"/>
      <c r="C32" s="79"/>
      <c r="D32" s="80"/>
      <c r="E32" s="81"/>
      <c r="F32" s="108"/>
      <c r="G32" s="74" t="str">
        <f>IFERROR(VLOOKUP(F32,Kontoplan!A:B,2,FALSE),"")</f>
        <v/>
      </c>
      <c r="H32" s="75">
        <f t="shared" si="2"/>
        <v>0</v>
      </c>
      <c r="I32" s="75">
        <f t="shared" si="0"/>
        <v>0</v>
      </c>
      <c r="J32" s="75">
        <f t="shared" si="0"/>
        <v>0</v>
      </c>
      <c r="K32" s="112">
        <f t="shared" si="0"/>
        <v>0</v>
      </c>
      <c r="L32" s="76">
        <f t="shared" si="0"/>
        <v>0</v>
      </c>
    </row>
    <row r="33" spans="1:12">
      <c r="A33" s="77"/>
      <c r="B33" s="78"/>
      <c r="C33" s="79"/>
      <c r="D33" s="80"/>
      <c r="E33" s="81"/>
      <c r="F33" s="108"/>
      <c r="G33" s="74" t="str">
        <f>IFERROR(VLOOKUP(F33,Kontoplan!A:B,2,FALSE),"")</f>
        <v/>
      </c>
      <c r="H33" s="75">
        <f t="shared" si="2"/>
        <v>0</v>
      </c>
      <c r="I33" s="75">
        <f t="shared" si="0"/>
        <v>0</v>
      </c>
      <c r="J33" s="75">
        <f t="shared" si="0"/>
        <v>0</v>
      </c>
      <c r="K33" s="112">
        <f t="shared" si="0"/>
        <v>0</v>
      </c>
      <c r="L33" s="76">
        <f t="shared" si="0"/>
        <v>0</v>
      </c>
    </row>
    <row r="34" spans="1:12">
      <c r="A34" s="77"/>
      <c r="B34" s="78"/>
      <c r="C34" s="79"/>
      <c r="D34" s="80"/>
      <c r="E34" s="81"/>
      <c r="F34" s="108"/>
      <c r="G34" s="74" t="str">
        <f>IFERROR(VLOOKUP(F34,Kontoplan!A:B,2,FALSE),"")</f>
        <v/>
      </c>
      <c r="H34" s="75">
        <f t="shared" si="2"/>
        <v>0</v>
      </c>
      <c r="I34" s="75">
        <f t="shared" si="0"/>
        <v>0</v>
      </c>
      <c r="J34" s="75">
        <f t="shared" si="0"/>
        <v>0</v>
      </c>
      <c r="K34" s="112">
        <f t="shared" si="0"/>
        <v>0</v>
      </c>
      <c r="L34" s="76">
        <f t="shared" si="0"/>
        <v>0</v>
      </c>
    </row>
    <row r="35" spans="1:12">
      <c r="A35" s="77"/>
      <c r="B35" s="78"/>
      <c r="C35" s="79"/>
      <c r="D35" s="80"/>
      <c r="E35" s="81"/>
      <c r="F35" s="108"/>
      <c r="G35" s="74" t="str">
        <f>IFERROR(VLOOKUP(F35,Kontoplan!A:B,2,FALSE),"")</f>
        <v/>
      </c>
      <c r="H35" s="75">
        <f t="shared" si="2"/>
        <v>0</v>
      </c>
      <c r="I35" s="75">
        <f t="shared" si="0"/>
        <v>0</v>
      </c>
      <c r="J35" s="75">
        <f t="shared" si="0"/>
        <v>0</v>
      </c>
      <c r="K35" s="112">
        <f t="shared" si="0"/>
        <v>0</v>
      </c>
      <c r="L35" s="76">
        <f t="shared" si="0"/>
        <v>0</v>
      </c>
    </row>
    <row r="36" spans="1:12">
      <c r="A36" s="77"/>
      <c r="B36" s="78"/>
      <c r="C36" s="79"/>
      <c r="D36" s="80"/>
      <c r="E36" s="81"/>
      <c r="F36" s="108"/>
      <c r="G36" s="74" t="str">
        <f>IFERROR(VLOOKUP(F36,Kontoplan!A:B,2,FALSE),"")</f>
        <v/>
      </c>
      <c r="H36" s="75">
        <f t="shared" si="2"/>
        <v>0</v>
      </c>
      <c r="I36" s="75">
        <f t="shared" si="0"/>
        <v>0</v>
      </c>
      <c r="J36" s="75">
        <f t="shared" si="0"/>
        <v>0</v>
      </c>
      <c r="K36" s="112">
        <f t="shared" si="0"/>
        <v>0</v>
      </c>
      <c r="L36" s="76">
        <f t="shared" si="0"/>
        <v>0</v>
      </c>
    </row>
    <row r="37" spans="1:12">
      <c r="A37" s="83"/>
      <c r="B37" s="84"/>
      <c r="C37" s="85"/>
      <c r="D37" s="86"/>
      <c r="E37" s="87"/>
      <c r="F37" s="109"/>
      <c r="G37" s="89" t="str">
        <f>IFERROR(VLOOKUP(F37,Kontoplan!A:B,2,FALSE),"")</f>
        <v/>
      </c>
      <c r="H37" s="90">
        <f t="shared" si="2"/>
        <v>0</v>
      </c>
      <c r="I37" s="90">
        <f t="shared" si="0"/>
        <v>0</v>
      </c>
      <c r="J37" s="90">
        <f t="shared" si="0"/>
        <v>0</v>
      </c>
      <c r="K37" s="113">
        <f t="shared" si="0"/>
        <v>0</v>
      </c>
      <c r="L37" s="91">
        <f t="shared" si="0"/>
        <v>0</v>
      </c>
    </row>
    <row r="38" spans="1:12" ht="6.75" customHeight="1">
      <c r="A38" s="92"/>
      <c r="B38" s="93"/>
      <c r="C38" s="93"/>
      <c r="D38" s="94"/>
      <c r="E38" s="94"/>
      <c r="F38" s="95"/>
      <c r="G38" s="96" t="str">
        <f>IFERROR(VLOOKUP(F38,Kontoplan!A:B,2,FALSE),"")</f>
        <v/>
      </c>
      <c r="H38" s="97"/>
      <c r="I38" s="97"/>
      <c r="J38" s="97"/>
      <c r="K38" s="94"/>
      <c r="L38" s="98"/>
    </row>
    <row r="39" spans="1:12">
      <c r="A39" s="99"/>
      <c r="B39" s="100"/>
      <c r="C39" s="101" t="s">
        <v>53</v>
      </c>
      <c r="D39" s="102"/>
      <c r="E39" s="102"/>
      <c r="F39" s="103"/>
      <c r="G39" s="104"/>
      <c r="H39" s="105">
        <f>SUM(H5:H38)</f>
        <v>0</v>
      </c>
      <c r="I39" s="105">
        <f t="shared" ref="I39:L39" si="3">SUM(I5:I38)</f>
        <v>0</v>
      </c>
      <c r="J39" s="105">
        <f t="shared" si="3"/>
        <v>0</v>
      </c>
      <c r="K39" s="114">
        <f>SUM(K5:K38)</f>
        <v>0</v>
      </c>
      <c r="L39" s="106">
        <f t="shared" si="3"/>
        <v>0</v>
      </c>
    </row>
  </sheetData>
  <autoFilter ref="A4:L4"/>
  <mergeCells count="2">
    <mergeCell ref="B1:C1"/>
    <mergeCell ref="H1:L1"/>
  </mergeCells>
  <pageMargins left="0.31496062992125984" right="0.31496062992125984" top="0.94488188976377963" bottom="0.55118110236220474" header="0.31496062992125984" footer="0.31496062992125984"/>
  <pageSetup paperSize="9" fitToHeight="0" orientation="landscape" r:id="rId1"/>
  <headerFooter>
    <oddFooter>Seite &amp;P von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9"/>
  <sheetViews>
    <sheetView zoomScale="130" zoomScaleNormal="130" workbookViewId="0">
      <selection activeCell="C36" sqref="C36"/>
    </sheetView>
  </sheetViews>
  <sheetFormatPr baseColWidth="10" defaultRowHeight="12.75"/>
  <cols>
    <col min="1" max="1" width="7.28515625" bestFit="1" customWidth="1"/>
    <col min="2" max="2" width="8.7109375" customWidth="1"/>
    <col min="3" max="3" width="30.7109375" customWidth="1"/>
    <col min="4" max="4" width="11.28515625" customWidth="1"/>
    <col min="5" max="5" width="4.42578125" bestFit="1" customWidth="1"/>
    <col min="6" max="6" width="7.85546875" style="43" bestFit="1" customWidth="1"/>
    <col min="7" max="7" width="17.28515625" bestFit="1" customWidth="1"/>
    <col min="8" max="12" width="11.28515625" customWidth="1"/>
  </cols>
  <sheetData>
    <row r="1" spans="1:12">
      <c r="A1" s="18" t="s">
        <v>49</v>
      </c>
      <c r="B1" s="120"/>
      <c r="C1" s="120"/>
      <c r="H1" s="121"/>
      <c r="I1" s="121"/>
      <c r="J1" s="121"/>
      <c r="K1" s="121"/>
      <c r="L1" s="121"/>
    </row>
    <row r="3" spans="1:12">
      <c r="H3">
        <v>1</v>
      </c>
      <c r="I3">
        <v>2</v>
      </c>
      <c r="J3">
        <v>3</v>
      </c>
      <c r="K3">
        <v>4</v>
      </c>
      <c r="L3">
        <v>5</v>
      </c>
    </row>
    <row r="4" spans="1:12">
      <c r="A4" s="55" t="s">
        <v>72</v>
      </c>
      <c r="B4" s="56" t="s">
        <v>2</v>
      </c>
      <c r="C4" s="56" t="s">
        <v>48</v>
      </c>
      <c r="D4" s="56" t="s">
        <v>50</v>
      </c>
      <c r="E4" s="56" t="s">
        <v>67</v>
      </c>
      <c r="F4" s="57" t="s">
        <v>52</v>
      </c>
      <c r="G4" s="58" t="s">
        <v>51</v>
      </c>
      <c r="H4" s="59" t="str">
        <f>IF('Vermögen, Bilanz'!B5&lt;&gt;"",'Vermögen, Bilanz'!B5,"")</f>
        <v>Verkehr</v>
      </c>
      <c r="I4" s="59" t="str">
        <f>IF('Vermögen, Bilanz'!B6&lt;&gt;"",'Vermögen, Bilanz'!B6,"")</f>
        <v>Anlage ZKB</v>
      </c>
      <c r="J4" s="59" t="str">
        <f>IF('Vermögen, Bilanz'!B7&lt;&gt;"",'Vermögen, Bilanz'!B7,"")</f>
        <v>Wertschriften</v>
      </c>
      <c r="K4" s="110" t="str">
        <f>+IF('Vermögen, Bilanz'!B8&lt;&gt;"",'Vermögen, Bilanz'!B8,"")</f>
        <v>Eigenverwaltung</v>
      </c>
      <c r="L4" s="60" t="str">
        <f>IF('Vermögen, Bilanz'!B9&lt;&gt;"",'Vermögen, Bilanz'!B9,"")</f>
        <v>Schulden</v>
      </c>
    </row>
    <row r="5" spans="1:12">
      <c r="A5" s="61"/>
      <c r="B5" s="62"/>
      <c r="C5" s="62" t="s">
        <v>4</v>
      </c>
      <c r="D5" s="63"/>
      <c r="E5" s="63"/>
      <c r="F5" s="64"/>
      <c r="G5" s="65"/>
      <c r="H5" s="66">
        <f>+'4-1'!H39</f>
        <v>0</v>
      </c>
      <c r="I5" s="66">
        <f>+'4-1'!I39</f>
        <v>0</v>
      </c>
      <c r="J5" s="66">
        <f>+'4-1'!J39</f>
        <v>0</v>
      </c>
      <c r="K5" s="111">
        <f>+'4-1'!K39</f>
        <v>0</v>
      </c>
      <c r="L5" s="67">
        <f>+'4-1'!L39</f>
        <v>0</v>
      </c>
    </row>
    <row r="6" spans="1:12">
      <c r="A6" s="68"/>
      <c r="B6" s="69"/>
      <c r="C6" s="70"/>
      <c r="D6" s="71"/>
      <c r="E6" s="72"/>
      <c r="F6" s="107"/>
      <c r="G6" s="74" t="str">
        <f>IFERROR(VLOOKUP(F6,Kontoplan!A:B,2,FALSE),"")</f>
        <v/>
      </c>
      <c r="H6" s="75">
        <f>IF($E6=H$3,$D6,0)</f>
        <v>0</v>
      </c>
      <c r="I6" s="75">
        <f t="shared" ref="I6:L37" si="0">IF($E6=I$3,$D6,0)</f>
        <v>0</v>
      </c>
      <c r="J6" s="75">
        <f t="shared" si="0"/>
        <v>0</v>
      </c>
      <c r="K6" s="112">
        <f t="shared" si="0"/>
        <v>0</v>
      </c>
      <c r="L6" s="76">
        <f t="shared" si="0"/>
        <v>0</v>
      </c>
    </row>
    <row r="7" spans="1:12">
      <c r="A7" s="77"/>
      <c r="B7" s="78"/>
      <c r="C7" s="79"/>
      <c r="D7" s="80"/>
      <c r="E7" s="81"/>
      <c r="F7" s="108"/>
      <c r="G7" s="74" t="str">
        <f>IFERROR(VLOOKUP(F7,Kontoplan!A:B,2,FALSE),"")</f>
        <v/>
      </c>
      <c r="H7" s="75">
        <f t="shared" ref="H7:H22" si="1">IF($E7=H$3,$D7,0)</f>
        <v>0</v>
      </c>
      <c r="I7" s="75">
        <f t="shared" si="0"/>
        <v>0</v>
      </c>
      <c r="J7" s="75">
        <f t="shared" si="0"/>
        <v>0</v>
      </c>
      <c r="K7" s="112">
        <f t="shared" si="0"/>
        <v>0</v>
      </c>
      <c r="L7" s="76">
        <f t="shared" si="0"/>
        <v>0</v>
      </c>
    </row>
    <row r="8" spans="1:12">
      <c r="A8" s="77"/>
      <c r="B8" s="78"/>
      <c r="C8" s="79"/>
      <c r="D8" s="80"/>
      <c r="E8" s="81"/>
      <c r="F8" s="108"/>
      <c r="G8" s="74" t="str">
        <f>IFERROR(VLOOKUP(F8,Kontoplan!A:B,2,FALSE),"")</f>
        <v/>
      </c>
      <c r="H8" s="75">
        <f t="shared" si="1"/>
        <v>0</v>
      </c>
      <c r="I8" s="75">
        <f t="shared" si="0"/>
        <v>0</v>
      </c>
      <c r="J8" s="75">
        <f t="shared" si="0"/>
        <v>0</v>
      </c>
      <c r="K8" s="112">
        <f t="shared" si="0"/>
        <v>0</v>
      </c>
      <c r="L8" s="76">
        <f t="shared" si="0"/>
        <v>0</v>
      </c>
    </row>
    <row r="9" spans="1:12">
      <c r="A9" s="77"/>
      <c r="B9" s="78"/>
      <c r="C9" s="79"/>
      <c r="D9" s="80"/>
      <c r="E9" s="81"/>
      <c r="F9" s="108"/>
      <c r="G9" s="74" t="str">
        <f>IFERROR(VLOOKUP(F9,Kontoplan!A:B,2,FALSE),"")</f>
        <v/>
      </c>
      <c r="H9" s="75">
        <f t="shared" si="1"/>
        <v>0</v>
      </c>
      <c r="I9" s="75">
        <f t="shared" si="0"/>
        <v>0</v>
      </c>
      <c r="J9" s="75">
        <f t="shared" si="0"/>
        <v>0</v>
      </c>
      <c r="K9" s="112">
        <f t="shared" si="0"/>
        <v>0</v>
      </c>
      <c r="L9" s="76">
        <f t="shared" si="0"/>
        <v>0</v>
      </c>
    </row>
    <row r="10" spans="1:12">
      <c r="A10" s="77"/>
      <c r="B10" s="78"/>
      <c r="C10" s="79"/>
      <c r="D10" s="80"/>
      <c r="E10" s="81"/>
      <c r="F10" s="108"/>
      <c r="G10" s="74" t="str">
        <f>IFERROR(VLOOKUP(F10,Kontoplan!A:B,2,FALSE),"")</f>
        <v/>
      </c>
      <c r="H10" s="75">
        <f t="shared" si="1"/>
        <v>0</v>
      </c>
      <c r="I10" s="75">
        <f t="shared" si="0"/>
        <v>0</v>
      </c>
      <c r="J10" s="75">
        <f t="shared" si="0"/>
        <v>0</v>
      </c>
      <c r="K10" s="112">
        <f t="shared" si="0"/>
        <v>0</v>
      </c>
      <c r="L10" s="76">
        <f t="shared" si="0"/>
        <v>0</v>
      </c>
    </row>
    <row r="11" spans="1:12">
      <c r="A11" s="77"/>
      <c r="B11" s="78"/>
      <c r="C11" s="79"/>
      <c r="D11" s="80"/>
      <c r="E11" s="81"/>
      <c r="F11" s="108"/>
      <c r="G11" s="74" t="str">
        <f>IFERROR(VLOOKUP(F11,Kontoplan!A:B,2,FALSE),"")</f>
        <v/>
      </c>
      <c r="H11" s="75">
        <f t="shared" si="1"/>
        <v>0</v>
      </c>
      <c r="I11" s="75">
        <f t="shared" si="0"/>
        <v>0</v>
      </c>
      <c r="J11" s="75">
        <f t="shared" si="0"/>
        <v>0</v>
      </c>
      <c r="K11" s="112">
        <f t="shared" si="0"/>
        <v>0</v>
      </c>
      <c r="L11" s="76">
        <f t="shared" si="0"/>
        <v>0</v>
      </c>
    </row>
    <row r="12" spans="1:12">
      <c r="A12" s="77"/>
      <c r="B12" s="78"/>
      <c r="C12" s="79"/>
      <c r="D12" s="80"/>
      <c r="E12" s="81"/>
      <c r="F12" s="108"/>
      <c r="G12" s="74" t="str">
        <f>IFERROR(VLOOKUP(F12,Kontoplan!A:B,2,FALSE),"")</f>
        <v/>
      </c>
      <c r="H12" s="75">
        <f t="shared" si="1"/>
        <v>0</v>
      </c>
      <c r="I12" s="75">
        <f t="shared" si="0"/>
        <v>0</v>
      </c>
      <c r="J12" s="75">
        <f t="shared" si="0"/>
        <v>0</v>
      </c>
      <c r="K12" s="112">
        <f t="shared" si="0"/>
        <v>0</v>
      </c>
      <c r="L12" s="76">
        <f t="shared" si="0"/>
        <v>0</v>
      </c>
    </row>
    <row r="13" spans="1:12">
      <c r="A13" s="77"/>
      <c r="B13" s="78"/>
      <c r="C13" s="79"/>
      <c r="D13" s="80"/>
      <c r="E13" s="81"/>
      <c r="F13" s="108"/>
      <c r="G13" s="74" t="str">
        <f>IFERROR(VLOOKUP(F13,Kontoplan!A:B,2,FALSE),"")</f>
        <v/>
      </c>
      <c r="H13" s="75">
        <f t="shared" si="1"/>
        <v>0</v>
      </c>
      <c r="I13" s="75">
        <f t="shared" si="0"/>
        <v>0</v>
      </c>
      <c r="J13" s="75">
        <f t="shared" si="0"/>
        <v>0</v>
      </c>
      <c r="K13" s="112">
        <f t="shared" si="0"/>
        <v>0</v>
      </c>
      <c r="L13" s="76">
        <f t="shared" si="0"/>
        <v>0</v>
      </c>
    </row>
    <row r="14" spans="1:12">
      <c r="A14" s="77"/>
      <c r="B14" s="78"/>
      <c r="C14" s="79"/>
      <c r="D14" s="80"/>
      <c r="E14" s="81"/>
      <c r="F14" s="108"/>
      <c r="G14" s="74" t="str">
        <f>IFERROR(VLOOKUP(F14,Kontoplan!A:B,2,FALSE),"")</f>
        <v/>
      </c>
      <c r="H14" s="75">
        <f t="shared" si="1"/>
        <v>0</v>
      </c>
      <c r="I14" s="75">
        <f t="shared" si="0"/>
        <v>0</v>
      </c>
      <c r="J14" s="75">
        <f t="shared" si="0"/>
        <v>0</v>
      </c>
      <c r="K14" s="112">
        <f t="shared" si="0"/>
        <v>0</v>
      </c>
      <c r="L14" s="76">
        <f t="shared" si="0"/>
        <v>0</v>
      </c>
    </row>
    <row r="15" spans="1:12">
      <c r="A15" s="77"/>
      <c r="B15" s="78"/>
      <c r="C15" s="79"/>
      <c r="D15" s="80"/>
      <c r="E15" s="81"/>
      <c r="F15" s="108"/>
      <c r="G15" s="74" t="str">
        <f>IFERROR(VLOOKUP(F15,Kontoplan!A:B,2,FALSE),"")</f>
        <v/>
      </c>
      <c r="H15" s="75">
        <f t="shared" si="1"/>
        <v>0</v>
      </c>
      <c r="I15" s="75">
        <f t="shared" si="0"/>
        <v>0</v>
      </c>
      <c r="J15" s="75">
        <f t="shared" si="0"/>
        <v>0</v>
      </c>
      <c r="K15" s="112">
        <f t="shared" si="0"/>
        <v>0</v>
      </c>
      <c r="L15" s="76">
        <f t="shared" si="0"/>
        <v>0</v>
      </c>
    </row>
    <row r="16" spans="1:12">
      <c r="A16" s="77"/>
      <c r="B16" s="78"/>
      <c r="C16" s="79"/>
      <c r="D16" s="80"/>
      <c r="E16" s="81"/>
      <c r="F16" s="108"/>
      <c r="G16" s="74" t="str">
        <f>IFERROR(VLOOKUP(F16,Kontoplan!A:B,2,FALSE),"")</f>
        <v/>
      </c>
      <c r="H16" s="75">
        <f t="shared" si="1"/>
        <v>0</v>
      </c>
      <c r="I16" s="75">
        <f t="shared" si="0"/>
        <v>0</v>
      </c>
      <c r="J16" s="75">
        <f t="shared" si="0"/>
        <v>0</v>
      </c>
      <c r="K16" s="112">
        <f t="shared" si="0"/>
        <v>0</v>
      </c>
      <c r="L16" s="76">
        <f t="shared" si="0"/>
        <v>0</v>
      </c>
    </row>
    <row r="17" spans="1:12">
      <c r="A17" s="77"/>
      <c r="B17" s="78"/>
      <c r="C17" s="79"/>
      <c r="D17" s="80"/>
      <c r="E17" s="81"/>
      <c r="F17" s="108"/>
      <c r="G17" s="74" t="str">
        <f>IFERROR(VLOOKUP(F17,Kontoplan!A:B,2,FALSE),"")</f>
        <v/>
      </c>
      <c r="H17" s="75">
        <f t="shared" si="1"/>
        <v>0</v>
      </c>
      <c r="I17" s="75">
        <f t="shared" si="0"/>
        <v>0</v>
      </c>
      <c r="J17" s="75">
        <f t="shared" si="0"/>
        <v>0</v>
      </c>
      <c r="K17" s="112">
        <f t="shared" si="0"/>
        <v>0</v>
      </c>
      <c r="L17" s="76">
        <f t="shared" si="0"/>
        <v>0</v>
      </c>
    </row>
    <row r="18" spans="1:12">
      <c r="A18" s="77"/>
      <c r="B18" s="78"/>
      <c r="C18" s="79"/>
      <c r="D18" s="80"/>
      <c r="E18" s="81"/>
      <c r="F18" s="108"/>
      <c r="G18" s="74" t="str">
        <f>IFERROR(VLOOKUP(F18,Kontoplan!A:B,2,FALSE),"")</f>
        <v/>
      </c>
      <c r="H18" s="75">
        <f t="shared" si="1"/>
        <v>0</v>
      </c>
      <c r="I18" s="75">
        <f t="shared" si="0"/>
        <v>0</v>
      </c>
      <c r="J18" s="75">
        <f t="shared" si="0"/>
        <v>0</v>
      </c>
      <c r="K18" s="112">
        <f t="shared" si="0"/>
        <v>0</v>
      </c>
      <c r="L18" s="76">
        <f t="shared" si="0"/>
        <v>0</v>
      </c>
    </row>
    <row r="19" spans="1:12">
      <c r="A19" s="77"/>
      <c r="B19" s="78"/>
      <c r="C19" s="79"/>
      <c r="D19" s="80"/>
      <c r="E19" s="81"/>
      <c r="F19" s="108"/>
      <c r="G19" s="74" t="str">
        <f>IFERROR(VLOOKUP(F19,Kontoplan!A:B,2,FALSE),"")</f>
        <v/>
      </c>
      <c r="H19" s="75">
        <f t="shared" si="1"/>
        <v>0</v>
      </c>
      <c r="I19" s="75">
        <f t="shared" si="0"/>
        <v>0</v>
      </c>
      <c r="J19" s="75">
        <f t="shared" si="0"/>
        <v>0</v>
      </c>
      <c r="K19" s="112">
        <f t="shared" si="0"/>
        <v>0</v>
      </c>
      <c r="L19" s="76">
        <f t="shared" si="0"/>
        <v>0</v>
      </c>
    </row>
    <row r="20" spans="1:12">
      <c r="A20" s="77"/>
      <c r="B20" s="78"/>
      <c r="C20" s="79"/>
      <c r="D20" s="80"/>
      <c r="E20" s="81"/>
      <c r="F20" s="108"/>
      <c r="G20" s="74" t="str">
        <f>IFERROR(VLOOKUP(F20,Kontoplan!A:B,2,FALSE),"")</f>
        <v/>
      </c>
      <c r="H20" s="75">
        <f t="shared" si="1"/>
        <v>0</v>
      </c>
      <c r="I20" s="75">
        <f t="shared" si="0"/>
        <v>0</v>
      </c>
      <c r="J20" s="75">
        <f t="shared" si="0"/>
        <v>0</v>
      </c>
      <c r="K20" s="112">
        <f t="shared" si="0"/>
        <v>0</v>
      </c>
      <c r="L20" s="76">
        <f t="shared" si="0"/>
        <v>0</v>
      </c>
    </row>
    <row r="21" spans="1:12">
      <c r="A21" s="77"/>
      <c r="B21" s="78"/>
      <c r="C21" s="79"/>
      <c r="D21" s="80"/>
      <c r="E21" s="81"/>
      <c r="F21" s="108"/>
      <c r="G21" s="74" t="str">
        <f>IFERROR(VLOOKUP(F21,Kontoplan!A:B,2,FALSE),"")</f>
        <v/>
      </c>
      <c r="H21" s="75">
        <f t="shared" si="1"/>
        <v>0</v>
      </c>
      <c r="I21" s="75">
        <f t="shared" si="0"/>
        <v>0</v>
      </c>
      <c r="J21" s="75">
        <f t="shared" si="0"/>
        <v>0</v>
      </c>
      <c r="K21" s="112">
        <f t="shared" si="0"/>
        <v>0</v>
      </c>
      <c r="L21" s="76">
        <f t="shared" si="0"/>
        <v>0</v>
      </c>
    </row>
    <row r="22" spans="1:12">
      <c r="A22" s="77"/>
      <c r="B22" s="78"/>
      <c r="C22" s="79"/>
      <c r="D22" s="80"/>
      <c r="E22" s="81"/>
      <c r="F22" s="108"/>
      <c r="G22" s="74" t="str">
        <f>IFERROR(VLOOKUP(F22,Kontoplan!A:B,2,FALSE),"")</f>
        <v/>
      </c>
      <c r="H22" s="75">
        <f t="shared" si="1"/>
        <v>0</v>
      </c>
      <c r="I22" s="75">
        <f t="shared" si="0"/>
        <v>0</v>
      </c>
      <c r="J22" s="75">
        <f t="shared" si="0"/>
        <v>0</v>
      </c>
      <c r="K22" s="112">
        <f t="shared" si="0"/>
        <v>0</v>
      </c>
      <c r="L22" s="76">
        <f t="shared" si="0"/>
        <v>0</v>
      </c>
    </row>
    <row r="23" spans="1:12">
      <c r="A23" s="77"/>
      <c r="B23" s="78"/>
      <c r="C23" s="79"/>
      <c r="D23" s="80"/>
      <c r="E23" s="81"/>
      <c r="F23" s="108"/>
      <c r="G23" s="74" t="str">
        <f>IFERROR(VLOOKUP(F23,Kontoplan!A:B,2,FALSE),"")</f>
        <v/>
      </c>
      <c r="H23" s="75">
        <f t="shared" ref="H23:H37" si="2">IF($E23=H$3,$D23,0)</f>
        <v>0</v>
      </c>
      <c r="I23" s="75">
        <f t="shared" si="0"/>
        <v>0</v>
      </c>
      <c r="J23" s="75">
        <f t="shared" si="0"/>
        <v>0</v>
      </c>
      <c r="K23" s="112">
        <f t="shared" si="0"/>
        <v>0</v>
      </c>
      <c r="L23" s="76">
        <f t="shared" si="0"/>
        <v>0</v>
      </c>
    </row>
    <row r="24" spans="1:12">
      <c r="A24" s="77"/>
      <c r="B24" s="78"/>
      <c r="C24" s="79"/>
      <c r="D24" s="80"/>
      <c r="E24" s="81"/>
      <c r="F24" s="108"/>
      <c r="G24" s="74" t="str">
        <f>IFERROR(VLOOKUP(F24,Kontoplan!A:B,2,FALSE),"")</f>
        <v/>
      </c>
      <c r="H24" s="75">
        <f t="shared" si="2"/>
        <v>0</v>
      </c>
      <c r="I24" s="75">
        <f t="shared" si="0"/>
        <v>0</v>
      </c>
      <c r="J24" s="75">
        <f t="shared" si="0"/>
        <v>0</v>
      </c>
      <c r="K24" s="112">
        <f t="shared" si="0"/>
        <v>0</v>
      </c>
      <c r="L24" s="76">
        <f t="shared" si="0"/>
        <v>0</v>
      </c>
    </row>
    <row r="25" spans="1:12">
      <c r="A25" s="77"/>
      <c r="B25" s="78"/>
      <c r="C25" s="79"/>
      <c r="D25" s="80"/>
      <c r="E25" s="81"/>
      <c r="F25" s="108"/>
      <c r="G25" s="74" t="str">
        <f>IFERROR(VLOOKUP(F25,Kontoplan!A:B,2,FALSE),"")</f>
        <v/>
      </c>
      <c r="H25" s="75">
        <f t="shared" si="2"/>
        <v>0</v>
      </c>
      <c r="I25" s="75">
        <f t="shared" si="0"/>
        <v>0</v>
      </c>
      <c r="J25" s="75">
        <f t="shared" si="0"/>
        <v>0</v>
      </c>
      <c r="K25" s="112">
        <f t="shared" si="0"/>
        <v>0</v>
      </c>
      <c r="L25" s="76">
        <f t="shared" si="0"/>
        <v>0</v>
      </c>
    </row>
    <row r="26" spans="1:12">
      <c r="A26" s="77"/>
      <c r="B26" s="78"/>
      <c r="C26" s="79"/>
      <c r="D26" s="80"/>
      <c r="E26" s="81"/>
      <c r="F26" s="108"/>
      <c r="G26" s="74" t="str">
        <f>IFERROR(VLOOKUP(F26,Kontoplan!A:B,2,FALSE),"")</f>
        <v/>
      </c>
      <c r="H26" s="75">
        <f t="shared" si="2"/>
        <v>0</v>
      </c>
      <c r="I26" s="75">
        <f t="shared" si="0"/>
        <v>0</v>
      </c>
      <c r="J26" s="75">
        <f t="shared" si="0"/>
        <v>0</v>
      </c>
      <c r="K26" s="112">
        <f t="shared" si="0"/>
        <v>0</v>
      </c>
      <c r="L26" s="76">
        <f t="shared" si="0"/>
        <v>0</v>
      </c>
    </row>
    <row r="27" spans="1:12">
      <c r="A27" s="77"/>
      <c r="B27" s="78"/>
      <c r="C27" s="79"/>
      <c r="D27" s="80"/>
      <c r="E27" s="81"/>
      <c r="F27" s="108"/>
      <c r="G27" s="74" t="str">
        <f>IFERROR(VLOOKUP(F27,Kontoplan!A:B,2,FALSE),"")</f>
        <v/>
      </c>
      <c r="H27" s="75">
        <f t="shared" si="2"/>
        <v>0</v>
      </c>
      <c r="I27" s="75">
        <f t="shared" si="0"/>
        <v>0</v>
      </c>
      <c r="J27" s="75">
        <f t="shared" si="0"/>
        <v>0</v>
      </c>
      <c r="K27" s="112">
        <f t="shared" si="0"/>
        <v>0</v>
      </c>
      <c r="L27" s="76">
        <f t="shared" si="0"/>
        <v>0</v>
      </c>
    </row>
    <row r="28" spans="1:12">
      <c r="A28" s="77"/>
      <c r="B28" s="78"/>
      <c r="C28" s="79"/>
      <c r="D28" s="80"/>
      <c r="E28" s="81"/>
      <c r="F28" s="108"/>
      <c r="G28" s="74" t="str">
        <f>IFERROR(VLOOKUP(F28,Kontoplan!A:B,2,FALSE),"")</f>
        <v/>
      </c>
      <c r="H28" s="75">
        <f t="shared" si="2"/>
        <v>0</v>
      </c>
      <c r="I28" s="75">
        <f t="shared" si="0"/>
        <v>0</v>
      </c>
      <c r="J28" s="75">
        <f t="shared" si="0"/>
        <v>0</v>
      </c>
      <c r="K28" s="112">
        <f t="shared" si="0"/>
        <v>0</v>
      </c>
      <c r="L28" s="76">
        <f t="shared" si="0"/>
        <v>0</v>
      </c>
    </row>
    <row r="29" spans="1:12">
      <c r="A29" s="77"/>
      <c r="B29" s="78"/>
      <c r="C29" s="79"/>
      <c r="D29" s="80"/>
      <c r="E29" s="81"/>
      <c r="F29" s="108"/>
      <c r="G29" s="74" t="str">
        <f>IFERROR(VLOOKUP(F29,Kontoplan!A:B,2,FALSE),"")</f>
        <v/>
      </c>
      <c r="H29" s="75">
        <f t="shared" si="2"/>
        <v>0</v>
      </c>
      <c r="I29" s="75">
        <f t="shared" si="0"/>
        <v>0</v>
      </c>
      <c r="J29" s="75">
        <f t="shared" si="0"/>
        <v>0</v>
      </c>
      <c r="K29" s="112">
        <f t="shared" si="0"/>
        <v>0</v>
      </c>
      <c r="L29" s="76">
        <f t="shared" si="0"/>
        <v>0</v>
      </c>
    </row>
    <row r="30" spans="1:12">
      <c r="A30" s="77"/>
      <c r="B30" s="78"/>
      <c r="C30" s="79"/>
      <c r="D30" s="80"/>
      <c r="E30" s="81"/>
      <c r="F30" s="108"/>
      <c r="G30" s="74" t="str">
        <f>IFERROR(VLOOKUP(F30,Kontoplan!A:B,2,FALSE),"")</f>
        <v/>
      </c>
      <c r="H30" s="75">
        <f t="shared" si="2"/>
        <v>0</v>
      </c>
      <c r="I30" s="75">
        <f t="shared" si="0"/>
        <v>0</v>
      </c>
      <c r="J30" s="75">
        <f t="shared" si="0"/>
        <v>0</v>
      </c>
      <c r="K30" s="112">
        <f t="shared" si="0"/>
        <v>0</v>
      </c>
      <c r="L30" s="76">
        <f t="shared" si="0"/>
        <v>0</v>
      </c>
    </row>
    <row r="31" spans="1:12">
      <c r="A31" s="77"/>
      <c r="B31" s="78"/>
      <c r="C31" s="79"/>
      <c r="D31" s="80"/>
      <c r="E31" s="81"/>
      <c r="F31" s="108"/>
      <c r="G31" s="74" t="str">
        <f>IFERROR(VLOOKUP(F31,Kontoplan!A:B,2,FALSE),"")</f>
        <v/>
      </c>
      <c r="H31" s="75">
        <f t="shared" si="2"/>
        <v>0</v>
      </c>
      <c r="I31" s="75">
        <f t="shared" si="0"/>
        <v>0</v>
      </c>
      <c r="J31" s="75">
        <f t="shared" si="0"/>
        <v>0</v>
      </c>
      <c r="K31" s="112">
        <f t="shared" si="0"/>
        <v>0</v>
      </c>
      <c r="L31" s="76">
        <f t="shared" si="0"/>
        <v>0</v>
      </c>
    </row>
    <row r="32" spans="1:12">
      <c r="A32" s="77"/>
      <c r="B32" s="78"/>
      <c r="C32" s="79"/>
      <c r="D32" s="80"/>
      <c r="E32" s="81"/>
      <c r="F32" s="108"/>
      <c r="G32" s="74" t="str">
        <f>IFERROR(VLOOKUP(F32,Kontoplan!A:B,2,FALSE),"")</f>
        <v/>
      </c>
      <c r="H32" s="75">
        <f t="shared" si="2"/>
        <v>0</v>
      </c>
      <c r="I32" s="75">
        <f t="shared" si="0"/>
        <v>0</v>
      </c>
      <c r="J32" s="75">
        <f t="shared" si="0"/>
        <v>0</v>
      </c>
      <c r="K32" s="112">
        <f t="shared" si="0"/>
        <v>0</v>
      </c>
      <c r="L32" s="76">
        <f t="shared" si="0"/>
        <v>0</v>
      </c>
    </row>
    <row r="33" spans="1:12">
      <c r="A33" s="77"/>
      <c r="B33" s="78"/>
      <c r="C33" s="79"/>
      <c r="D33" s="80"/>
      <c r="E33" s="81"/>
      <c r="F33" s="108"/>
      <c r="G33" s="74" t="str">
        <f>IFERROR(VLOOKUP(F33,Kontoplan!A:B,2,FALSE),"")</f>
        <v/>
      </c>
      <c r="H33" s="75">
        <f t="shared" si="2"/>
        <v>0</v>
      </c>
      <c r="I33" s="75">
        <f t="shared" si="0"/>
        <v>0</v>
      </c>
      <c r="J33" s="75">
        <f t="shared" si="0"/>
        <v>0</v>
      </c>
      <c r="K33" s="112">
        <f t="shared" si="0"/>
        <v>0</v>
      </c>
      <c r="L33" s="76">
        <f t="shared" si="0"/>
        <v>0</v>
      </c>
    </row>
    <row r="34" spans="1:12">
      <c r="A34" s="77"/>
      <c r="B34" s="78"/>
      <c r="C34" s="79"/>
      <c r="D34" s="80"/>
      <c r="E34" s="81"/>
      <c r="F34" s="108"/>
      <c r="G34" s="74" t="str">
        <f>IFERROR(VLOOKUP(F34,Kontoplan!A:B,2,FALSE),"")</f>
        <v/>
      </c>
      <c r="H34" s="75">
        <f t="shared" si="2"/>
        <v>0</v>
      </c>
      <c r="I34" s="75">
        <f t="shared" si="0"/>
        <v>0</v>
      </c>
      <c r="J34" s="75">
        <f t="shared" si="0"/>
        <v>0</v>
      </c>
      <c r="K34" s="112">
        <f t="shared" si="0"/>
        <v>0</v>
      </c>
      <c r="L34" s="76">
        <f t="shared" si="0"/>
        <v>0</v>
      </c>
    </row>
    <row r="35" spans="1:12">
      <c r="A35" s="77"/>
      <c r="B35" s="78"/>
      <c r="C35" s="79"/>
      <c r="D35" s="80"/>
      <c r="E35" s="81"/>
      <c r="F35" s="108"/>
      <c r="G35" s="74" t="str">
        <f>IFERROR(VLOOKUP(F35,Kontoplan!A:B,2,FALSE),"")</f>
        <v/>
      </c>
      <c r="H35" s="75">
        <f t="shared" si="2"/>
        <v>0</v>
      </c>
      <c r="I35" s="75">
        <f t="shared" si="0"/>
        <v>0</v>
      </c>
      <c r="J35" s="75">
        <f t="shared" si="0"/>
        <v>0</v>
      </c>
      <c r="K35" s="112">
        <f t="shared" si="0"/>
        <v>0</v>
      </c>
      <c r="L35" s="76">
        <f t="shared" si="0"/>
        <v>0</v>
      </c>
    </row>
    <row r="36" spans="1:12">
      <c r="A36" s="77"/>
      <c r="B36" s="78"/>
      <c r="C36" s="79"/>
      <c r="D36" s="80"/>
      <c r="E36" s="81"/>
      <c r="F36" s="108"/>
      <c r="G36" s="74" t="str">
        <f>IFERROR(VLOOKUP(F36,Kontoplan!A:B,2,FALSE),"")</f>
        <v/>
      </c>
      <c r="H36" s="75">
        <f t="shared" si="2"/>
        <v>0</v>
      </c>
      <c r="I36" s="75">
        <f t="shared" si="0"/>
        <v>0</v>
      </c>
      <c r="J36" s="75">
        <f t="shared" si="0"/>
        <v>0</v>
      </c>
      <c r="K36" s="112">
        <f t="shared" si="0"/>
        <v>0</v>
      </c>
      <c r="L36" s="76">
        <f t="shared" si="0"/>
        <v>0</v>
      </c>
    </row>
    <row r="37" spans="1:12">
      <c r="A37" s="83"/>
      <c r="B37" s="84"/>
      <c r="C37" s="85"/>
      <c r="D37" s="86"/>
      <c r="E37" s="87"/>
      <c r="F37" s="109"/>
      <c r="G37" s="89" t="str">
        <f>IFERROR(VLOOKUP(F37,Kontoplan!A:B,2,FALSE),"")</f>
        <v/>
      </c>
      <c r="H37" s="90">
        <f t="shared" si="2"/>
        <v>0</v>
      </c>
      <c r="I37" s="90">
        <f t="shared" si="0"/>
        <v>0</v>
      </c>
      <c r="J37" s="90">
        <f t="shared" si="0"/>
        <v>0</v>
      </c>
      <c r="K37" s="113">
        <f t="shared" si="0"/>
        <v>0</v>
      </c>
      <c r="L37" s="91">
        <f t="shared" si="0"/>
        <v>0</v>
      </c>
    </row>
    <row r="38" spans="1:12" ht="6.75" customHeight="1">
      <c r="A38" s="92"/>
      <c r="B38" s="93"/>
      <c r="C38" s="93"/>
      <c r="D38" s="94"/>
      <c r="E38" s="94"/>
      <c r="F38" s="95"/>
      <c r="G38" s="96" t="str">
        <f>IFERROR(VLOOKUP(F38,Kontoplan!A:B,2,FALSE),"")</f>
        <v/>
      </c>
      <c r="H38" s="97"/>
      <c r="I38" s="97"/>
      <c r="J38" s="97"/>
      <c r="K38" s="94"/>
      <c r="L38" s="98"/>
    </row>
    <row r="39" spans="1:12">
      <c r="A39" s="99"/>
      <c r="B39" s="100"/>
      <c r="C39" s="101" t="s">
        <v>53</v>
      </c>
      <c r="D39" s="102"/>
      <c r="E39" s="102"/>
      <c r="F39" s="103"/>
      <c r="G39" s="104"/>
      <c r="H39" s="105">
        <f>SUM(H5:H38)</f>
        <v>0</v>
      </c>
      <c r="I39" s="105">
        <f t="shared" ref="I39:L39" si="3">SUM(I5:I38)</f>
        <v>0</v>
      </c>
      <c r="J39" s="105">
        <f t="shared" si="3"/>
        <v>0</v>
      </c>
      <c r="K39" s="114">
        <f>SUM(K5:K38)</f>
        <v>0</v>
      </c>
      <c r="L39" s="106">
        <f t="shared" si="3"/>
        <v>0</v>
      </c>
    </row>
  </sheetData>
  <autoFilter ref="A4:L4"/>
  <mergeCells count="2">
    <mergeCell ref="B1:C1"/>
    <mergeCell ref="H1:L1"/>
  </mergeCells>
  <pageMargins left="0.31496062992125984" right="0.31496062992125984" top="0.94488188976377963" bottom="0.55118110236220474" header="0.31496062992125984" footer="0.31496062992125984"/>
  <pageSetup paperSize="9" fitToHeight="0" orientation="landscape" r:id="rId1"/>
  <headerFooter>
    <oddFooter>Seite &amp;P von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9"/>
  <sheetViews>
    <sheetView zoomScale="130" zoomScaleNormal="130" workbookViewId="0">
      <selection activeCell="C36" sqref="C36"/>
    </sheetView>
  </sheetViews>
  <sheetFormatPr baseColWidth="10" defaultRowHeight="12.75"/>
  <cols>
    <col min="1" max="1" width="7.28515625" bestFit="1" customWidth="1"/>
    <col min="2" max="2" width="8.7109375" customWidth="1"/>
    <col min="3" max="3" width="30.7109375" customWidth="1"/>
    <col min="4" max="4" width="11.28515625" customWidth="1"/>
    <col min="5" max="5" width="4.42578125" bestFit="1" customWidth="1"/>
    <col min="6" max="6" width="7.85546875" style="43" bestFit="1" customWidth="1"/>
    <col min="7" max="7" width="17.28515625" bestFit="1" customWidth="1"/>
    <col min="8" max="12" width="11.28515625" customWidth="1"/>
  </cols>
  <sheetData>
    <row r="1" spans="1:12">
      <c r="A1" s="18" t="s">
        <v>49</v>
      </c>
      <c r="B1" s="120"/>
      <c r="C1" s="120"/>
      <c r="H1" s="121"/>
      <c r="I1" s="121"/>
      <c r="J1" s="121"/>
      <c r="K1" s="121"/>
      <c r="L1" s="121"/>
    </row>
    <row r="3" spans="1:12">
      <c r="H3">
        <v>1</v>
      </c>
      <c r="I3">
        <v>2</v>
      </c>
      <c r="J3">
        <v>3</v>
      </c>
      <c r="K3">
        <v>4</v>
      </c>
      <c r="L3">
        <v>5</v>
      </c>
    </row>
    <row r="4" spans="1:12">
      <c r="A4" s="55" t="s">
        <v>72</v>
      </c>
      <c r="B4" s="56" t="s">
        <v>2</v>
      </c>
      <c r="C4" s="56" t="s">
        <v>48</v>
      </c>
      <c r="D4" s="56" t="s">
        <v>50</v>
      </c>
      <c r="E4" s="56" t="s">
        <v>67</v>
      </c>
      <c r="F4" s="57" t="s">
        <v>52</v>
      </c>
      <c r="G4" s="58" t="s">
        <v>51</v>
      </c>
      <c r="H4" s="59" t="str">
        <f>IF('Vermögen, Bilanz'!B5&lt;&gt;"",'Vermögen, Bilanz'!B5,"")</f>
        <v>Verkehr</v>
      </c>
      <c r="I4" s="59" t="str">
        <f>IF('Vermögen, Bilanz'!B6&lt;&gt;"",'Vermögen, Bilanz'!B6,"")</f>
        <v>Anlage ZKB</v>
      </c>
      <c r="J4" s="59" t="str">
        <f>IF('Vermögen, Bilanz'!B7&lt;&gt;"",'Vermögen, Bilanz'!B7,"")</f>
        <v>Wertschriften</v>
      </c>
      <c r="K4" s="110" t="str">
        <f>+IF('Vermögen, Bilanz'!B8&lt;&gt;"",'Vermögen, Bilanz'!B8,"")</f>
        <v>Eigenverwaltung</v>
      </c>
      <c r="L4" s="60" t="str">
        <f>IF('Vermögen, Bilanz'!B9&lt;&gt;"",'Vermögen, Bilanz'!B9,"")</f>
        <v>Schulden</v>
      </c>
    </row>
    <row r="5" spans="1:12">
      <c r="A5" s="61"/>
      <c r="B5" s="62"/>
      <c r="C5" s="62" t="s">
        <v>4</v>
      </c>
      <c r="D5" s="63"/>
      <c r="E5" s="63"/>
      <c r="F5" s="64"/>
      <c r="G5" s="65"/>
      <c r="H5" s="66">
        <f>+'5-1'!H39</f>
        <v>0</v>
      </c>
      <c r="I5" s="66">
        <f>+'5-1'!I39</f>
        <v>0</v>
      </c>
      <c r="J5" s="66">
        <f>+'5-1'!J39</f>
        <v>0</v>
      </c>
      <c r="K5" s="111">
        <f>+'5-1'!K39</f>
        <v>0</v>
      </c>
      <c r="L5" s="67">
        <f>+'5-1'!L39</f>
        <v>0</v>
      </c>
    </row>
    <row r="6" spans="1:12">
      <c r="A6" s="68"/>
      <c r="B6" s="69"/>
      <c r="C6" s="70"/>
      <c r="D6" s="71"/>
      <c r="E6" s="72"/>
      <c r="F6" s="107"/>
      <c r="G6" s="74" t="str">
        <f>IFERROR(VLOOKUP(F6,Kontoplan!A:B,2,FALSE),"")</f>
        <v/>
      </c>
      <c r="H6" s="75">
        <f>IF($E6=H$3,$D6,0)</f>
        <v>0</v>
      </c>
      <c r="I6" s="75">
        <f t="shared" ref="I6:L37" si="0">IF($E6=I$3,$D6,0)</f>
        <v>0</v>
      </c>
      <c r="J6" s="75">
        <f t="shared" si="0"/>
        <v>0</v>
      </c>
      <c r="K6" s="112">
        <f t="shared" si="0"/>
        <v>0</v>
      </c>
      <c r="L6" s="76">
        <f t="shared" si="0"/>
        <v>0</v>
      </c>
    </row>
    <row r="7" spans="1:12">
      <c r="A7" s="77"/>
      <c r="B7" s="78"/>
      <c r="C7" s="79"/>
      <c r="D7" s="80"/>
      <c r="E7" s="81"/>
      <c r="F7" s="108"/>
      <c r="G7" s="74" t="str">
        <f>IFERROR(VLOOKUP(F7,Kontoplan!A:B,2,FALSE),"")</f>
        <v/>
      </c>
      <c r="H7" s="75">
        <f t="shared" ref="H7:H22" si="1">IF($E7=H$3,$D7,0)</f>
        <v>0</v>
      </c>
      <c r="I7" s="75">
        <f t="shared" si="0"/>
        <v>0</v>
      </c>
      <c r="J7" s="75">
        <f t="shared" si="0"/>
        <v>0</v>
      </c>
      <c r="K7" s="112">
        <f t="shared" si="0"/>
        <v>0</v>
      </c>
      <c r="L7" s="76">
        <f t="shared" si="0"/>
        <v>0</v>
      </c>
    </row>
    <row r="8" spans="1:12">
      <c r="A8" s="77"/>
      <c r="B8" s="78"/>
      <c r="C8" s="79"/>
      <c r="D8" s="80"/>
      <c r="E8" s="81"/>
      <c r="F8" s="108"/>
      <c r="G8" s="74" t="str">
        <f>IFERROR(VLOOKUP(F8,Kontoplan!A:B,2,FALSE),"")</f>
        <v/>
      </c>
      <c r="H8" s="75">
        <f t="shared" si="1"/>
        <v>0</v>
      </c>
      <c r="I8" s="75">
        <f t="shared" si="0"/>
        <v>0</v>
      </c>
      <c r="J8" s="75">
        <f t="shared" si="0"/>
        <v>0</v>
      </c>
      <c r="K8" s="112">
        <f t="shared" si="0"/>
        <v>0</v>
      </c>
      <c r="L8" s="76">
        <f t="shared" si="0"/>
        <v>0</v>
      </c>
    </row>
    <row r="9" spans="1:12">
      <c r="A9" s="77"/>
      <c r="B9" s="78"/>
      <c r="C9" s="79"/>
      <c r="D9" s="80"/>
      <c r="E9" s="81"/>
      <c r="F9" s="108"/>
      <c r="G9" s="74" t="str">
        <f>IFERROR(VLOOKUP(F9,Kontoplan!A:B,2,FALSE),"")</f>
        <v/>
      </c>
      <c r="H9" s="75">
        <f t="shared" si="1"/>
        <v>0</v>
      </c>
      <c r="I9" s="75">
        <f t="shared" si="0"/>
        <v>0</v>
      </c>
      <c r="J9" s="75">
        <f t="shared" si="0"/>
        <v>0</v>
      </c>
      <c r="K9" s="112">
        <f t="shared" si="0"/>
        <v>0</v>
      </c>
      <c r="L9" s="76">
        <f t="shared" si="0"/>
        <v>0</v>
      </c>
    </row>
    <row r="10" spans="1:12">
      <c r="A10" s="77"/>
      <c r="B10" s="78"/>
      <c r="C10" s="79"/>
      <c r="D10" s="80"/>
      <c r="E10" s="81"/>
      <c r="F10" s="108"/>
      <c r="G10" s="74" t="str">
        <f>IFERROR(VLOOKUP(F10,Kontoplan!A:B,2,FALSE),"")</f>
        <v/>
      </c>
      <c r="H10" s="75">
        <f t="shared" si="1"/>
        <v>0</v>
      </c>
      <c r="I10" s="75">
        <f t="shared" si="0"/>
        <v>0</v>
      </c>
      <c r="J10" s="75">
        <f t="shared" si="0"/>
        <v>0</v>
      </c>
      <c r="K10" s="112">
        <f t="shared" si="0"/>
        <v>0</v>
      </c>
      <c r="L10" s="76">
        <f t="shared" si="0"/>
        <v>0</v>
      </c>
    </row>
    <row r="11" spans="1:12">
      <c r="A11" s="77"/>
      <c r="B11" s="78"/>
      <c r="C11" s="79"/>
      <c r="D11" s="80"/>
      <c r="E11" s="81"/>
      <c r="F11" s="108"/>
      <c r="G11" s="74" t="str">
        <f>IFERROR(VLOOKUP(F11,Kontoplan!A:B,2,FALSE),"")</f>
        <v/>
      </c>
      <c r="H11" s="75">
        <f t="shared" si="1"/>
        <v>0</v>
      </c>
      <c r="I11" s="75">
        <f t="shared" si="0"/>
        <v>0</v>
      </c>
      <c r="J11" s="75">
        <f t="shared" si="0"/>
        <v>0</v>
      </c>
      <c r="K11" s="112">
        <f t="shared" si="0"/>
        <v>0</v>
      </c>
      <c r="L11" s="76">
        <f t="shared" si="0"/>
        <v>0</v>
      </c>
    </row>
    <row r="12" spans="1:12">
      <c r="A12" s="77"/>
      <c r="B12" s="78"/>
      <c r="C12" s="79"/>
      <c r="D12" s="80"/>
      <c r="E12" s="81"/>
      <c r="F12" s="108"/>
      <c r="G12" s="74" t="str">
        <f>IFERROR(VLOOKUP(F12,Kontoplan!A:B,2,FALSE),"")</f>
        <v/>
      </c>
      <c r="H12" s="75">
        <f t="shared" si="1"/>
        <v>0</v>
      </c>
      <c r="I12" s="75">
        <f t="shared" si="0"/>
        <v>0</v>
      </c>
      <c r="J12" s="75">
        <f t="shared" si="0"/>
        <v>0</v>
      </c>
      <c r="K12" s="112">
        <f t="shared" si="0"/>
        <v>0</v>
      </c>
      <c r="L12" s="76">
        <f t="shared" si="0"/>
        <v>0</v>
      </c>
    </row>
    <row r="13" spans="1:12">
      <c r="A13" s="77"/>
      <c r="B13" s="78"/>
      <c r="C13" s="79"/>
      <c r="D13" s="80"/>
      <c r="E13" s="81"/>
      <c r="F13" s="108"/>
      <c r="G13" s="74" t="str">
        <f>IFERROR(VLOOKUP(F13,Kontoplan!A:B,2,FALSE),"")</f>
        <v/>
      </c>
      <c r="H13" s="75">
        <f t="shared" si="1"/>
        <v>0</v>
      </c>
      <c r="I13" s="75">
        <f t="shared" si="0"/>
        <v>0</v>
      </c>
      <c r="J13" s="75">
        <f t="shared" si="0"/>
        <v>0</v>
      </c>
      <c r="K13" s="112">
        <f t="shared" si="0"/>
        <v>0</v>
      </c>
      <c r="L13" s="76">
        <f t="shared" si="0"/>
        <v>0</v>
      </c>
    </row>
    <row r="14" spans="1:12">
      <c r="A14" s="77"/>
      <c r="B14" s="78"/>
      <c r="C14" s="79"/>
      <c r="D14" s="80"/>
      <c r="E14" s="81"/>
      <c r="F14" s="108"/>
      <c r="G14" s="74" t="str">
        <f>IFERROR(VLOOKUP(F14,Kontoplan!A:B,2,FALSE),"")</f>
        <v/>
      </c>
      <c r="H14" s="75">
        <f t="shared" si="1"/>
        <v>0</v>
      </c>
      <c r="I14" s="75">
        <f t="shared" si="0"/>
        <v>0</v>
      </c>
      <c r="J14" s="75">
        <f t="shared" si="0"/>
        <v>0</v>
      </c>
      <c r="K14" s="112">
        <f t="shared" si="0"/>
        <v>0</v>
      </c>
      <c r="L14" s="76">
        <f t="shared" si="0"/>
        <v>0</v>
      </c>
    </row>
    <row r="15" spans="1:12">
      <c r="A15" s="77"/>
      <c r="B15" s="78"/>
      <c r="C15" s="79"/>
      <c r="D15" s="80"/>
      <c r="E15" s="81"/>
      <c r="F15" s="108"/>
      <c r="G15" s="74" t="str">
        <f>IFERROR(VLOOKUP(F15,Kontoplan!A:B,2,FALSE),"")</f>
        <v/>
      </c>
      <c r="H15" s="75">
        <f t="shared" si="1"/>
        <v>0</v>
      </c>
      <c r="I15" s="75">
        <f t="shared" si="0"/>
        <v>0</v>
      </c>
      <c r="J15" s="75">
        <f t="shared" si="0"/>
        <v>0</v>
      </c>
      <c r="K15" s="112">
        <f t="shared" si="0"/>
        <v>0</v>
      </c>
      <c r="L15" s="76">
        <f t="shared" si="0"/>
        <v>0</v>
      </c>
    </row>
    <row r="16" spans="1:12">
      <c r="A16" s="77"/>
      <c r="B16" s="78"/>
      <c r="C16" s="79"/>
      <c r="D16" s="80"/>
      <c r="E16" s="81"/>
      <c r="F16" s="108"/>
      <c r="G16" s="74" t="str">
        <f>IFERROR(VLOOKUP(F16,Kontoplan!A:B,2,FALSE),"")</f>
        <v/>
      </c>
      <c r="H16" s="75">
        <f t="shared" si="1"/>
        <v>0</v>
      </c>
      <c r="I16" s="75">
        <f t="shared" si="0"/>
        <v>0</v>
      </c>
      <c r="J16" s="75">
        <f t="shared" si="0"/>
        <v>0</v>
      </c>
      <c r="K16" s="112">
        <f t="shared" si="0"/>
        <v>0</v>
      </c>
      <c r="L16" s="76">
        <f t="shared" si="0"/>
        <v>0</v>
      </c>
    </row>
    <row r="17" spans="1:12">
      <c r="A17" s="77"/>
      <c r="B17" s="78"/>
      <c r="C17" s="79"/>
      <c r="D17" s="80"/>
      <c r="E17" s="81"/>
      <c r="F17" s="108"/>
      <c r="G17" s="74" t="str">
        <f>IFERROR(VLOOKUP(F17,Kontoplan!A:B,2,FALSE),"")</f>
        <v/>
      </c>
      <c r="H17" s="75">
        <f t="shared" si="1"/>
        <v>0</v>
      </c>
      <c r="I17" s="75">
        <f t="shared" si="0"/>
        <v>0</v>
      </c>
      <c r="J17" s="75">
        <f t="shared" si="0"/>
        <v>0</v>
      </c>
      <c r="K17" s="112">
        <f t="shared" si="0"/>
        <v>0</v>
      </c>
      <c r="L17" s="76">
        <f t="shared" si="0"/>
        <v>0</v>
      </c>
    </row>
    <row r="18" spans="1:12">
      <c r="A18" s="77"/>
      <c r="B18" s="78"/>
      <c r="C18" s="79"/>
      <c r="D18" s="80"/>
      <c r="E18" s="81"/>
      <c r="F18" s="108"/>
      <c r="G18" s="74" t="str">
        <f>IFERROR(VLOOKUP(F18,Kontoplan!A:B,2,FALSE),"")</f>
        <v/>
      </c>
      <c r="H18" s="75">
        <f t="shared" si="1"/>
        <v>0</v>
      </c>
      <c r="I18" s="75">
        <f t="shared" si="0"/>
        <v>0</v>
      </c>
      <c r="J18" s="75">
        <f t="shared" si="0"/>
        <v>0</v>
      </c>
      <c r="K18" s="112">
        <f t="shared" si="0"/>
        <v>0</v>
      </c>
      <c r="L18" s="76">
        <f t="shared" si="0"/>
        <v>0</v>
      </c>
    </row>
    <row r="19" spans="1:12">
      <c r="A19" s="77"/>
      <c r="B19" s="78"/>
      <c r="C19" s="79"/>
      <c r="D19" s="80"/>
      <c r="E19" s="81"/>
      <c r="F19" s="108"/>
      <c r="G19" s="74" t="str">
        <f>IFERROR(VLOOKUP(F19,Kontoplan!A:B,2,FALSE),"")</f>
        <v/>
      </c>
      <c r="H19" s="75">
        <f t="shared" si="1"/>
        <v>0</v>
      </c>
      <c r="I19" s="75">
        <f t="shared" si="0"/>
        <v>0</v>
      </c>
      <c r="J19" s="75">
        <f t="shared" si="0"/>
        <v>0</v>
      </c>
      <c r="K19" s="112">
        <f t="shared" si="0"/>
        <v>0</v>
      </c>
      <c r="L19" s="76">
        <f t="shared" si="0"/>
        <v>0</v>
      </c>
    </row>
    <row r="20" spans="1:12">
      <c r="A20" s="77"/>
      <c r="B20" s="78"/>
      <c r="C20" s="79"/>
      <c r="D20" s="80"/>
      <c r="E20" s="81"/>
      <c r="F20" s="108"/>
      <c r="G20" s="74" t="str">
        <f>IFERROR(VLOOKUP(F20,Kontoplan!A:B,2,FALSE),"")</f>
        <v/>
      </c>
      <c r="H20" s="75">
        <f t="shared" si="1"/>
        <v>0</v>
      </c>
      <c r="I20" s="75">
        <f t="shared" si="0"/>
        <v>0</v>
      </c>
      <c r="J20" s="75">
        <f t="shared" si="0"/>
        <v>0</v>
      </c>
      <c r="K20" s="112">
        <f t="shared" si="0"/>
        <v>0</v>
      </c>
      <c r="L20" s="76">
        <f t="shared" si="0"/>
        <v>0</v>
      </c>
    </row>
    <row r="21" spans="1:12">
      <c r="A21" s="77"/>
      <c r="B21" s="78"/>
      <c r="C21" s="79"/>
      <c r="D21" s="80"/>
      <c r="E21" s="81"/>
      <c r="F21" s="108"/>
      <c r="G21" s="74" t="str">
        <f>IFERROR(VLOOKUP(F21,Kontoplan!A:B,2,FALSE),"")</f>
        <v/>
      </c>
      <c r="H21" s="75">
        <f t="shared" si="1"/>
        <v>0</v>
      </c>
      <c r="I21" s="75">
        <f t="shared" si="0"/>
        <v>0</v>
      </c>
      <c r="J21" s="75">
        <f t="shared" si="0"/>
        <v>0</v>
      </c>
      <c r="K21" s="112">
        <f t="shared" si="0"/>
        <v>0</v>
      </c>
      <c r="L21" s="76">
        <f t="shared" si="0"/>
        <v>0</v>
      </c>
    </row>
    <row r="22" spans="1:12">
      <c r="A22" s="77"/>
      <c r="B22" s="78"/>
      <c r="C22" s="79"/>
      <c r="D22" s="80"/>
      <c r="E22" s="81"/>
      <c r="F22" s="108"/>
      <c r="G22" s="74" t="str">
        <f>IFERROR(VLOOKUP(F22,Kontoplan!A:B,2,FALSE),"")</f>
        <v/>
      </c>
      <c r="H22" s="75">
        <f t="shared" si="1"/>
        <v>0</v>
      </c>
      <c r="I22" s="75">
        <f t="shared" si="0"/>
        <v>0</v>
      </c>
      <c r="J22" s="75">
        <f t="shared" si="0"/>
        <v>0</v>
      </c>
      <c r="K22" s="112">
        <f t="shared" si="0"/>
        <v>0</v>
      </c>
      <c r="L22" s="76">
        <f t="shared" si="0"/>
        <v>0</v>
      </c>
    </row>
    <row r="23" spans="1:12">
      <c r="A23" s="77"/>
      <c r="B23" s="78"/>
      <c r="C23" s="79"/>
      <c r="D23" s="80"/>
      <c r="E23" s="81"/>
      <c r="F23" s="108"/>
      <c r="G23" s="74" t="str">
        <f>IFERROR(VLOOKUP(F23,Kontoplan!A:B,2,FALSE),"")</f>
        <v/>
      </c>
      <c r="H23" s="75">
        <f t="shared" ref="H23:H37" si="2">IF($E23=H$3,$D23,0)</f>
        <v>0</v>
      </c>
      <c r="I23" s="75">
        <f t="shared" si="0"/>
        <v>0</v>
      </c>
      <c r="J23" s="75">
        <f t="shared" si="0"/>
        <v>0</v>
      </c>
      <c r="K23" s="112">
        <f t="shared" si="0"/>
        <v>0</v>
      </c>
      <c r="L23" s="76">
        <f t="shared" si="0"/>
        <v>0</v>
      </c>
    </row>
    <row r="24" spans="1:12">
      <c r="A24" s="77"/>
      <c r="B24" s="78"/>
      <c r="C24" s="79"/>
      <c r="D24" s="80"/>
      <c r="E24" s="81"/>
      <c r="F24" s="108"/>
      <c r="G24" s="74" t="str">
        <f>IFERROR(VLOOKUP(F24,Kontoplan!A:B,2,FALSE),"")</f>
        <v/>
      </c>
      <c r="H24" s="75">
        <f t="shared" si="2"/>
        <v>0</v>
      </c>
      <c r="I24" s="75">
        <f t="shared" si="0"/>
        <v>0</v>
      </c>
      <c r="J24" s="75">
        <f t="shared" si="0"/>
        <v>0</v>
      </c>
      <c r="K24" s="112">
        <f t="shared" si="0"/>
        <v>0</v>
      </c>
      <c r="L24" s="76">
        <f t="shared" si="0"/>
        <v>0</v>
      </c>
    </row>
    <row r="25" spans="1:12">
      <c r="A25" s="77"/>
      <c r="B25" s="78"/>
      <c r="C25" s="79"/>
      <c r="D25" s="80"/>
      <c r="E25" s="81"/>
      <c r="F25" s="108"/>
      <c r="G25" s="74" t="str">
        <f>IFERROR(VLOOKUP(F25,Kontoplan!A:B,2,FALSE),"")</f>
        <v/>
      </c>
      <c r="H25" s="75">
        <f t="shared" si="2"/>
        <v>0</v>
      </c>
      <c r="I25" s="75">
        <f t="shared" si="0"/>
        <v>0</v>
      </c>
      <c r="J25" s="75">
        <f t="shared" si="0"/>
        <v>0</v>
      </c>
      <c r="K25" s="112">
        <f t="shared" si="0"/>
        <v>0</v>
      </c>
      <c r="L25" s="76">
        <f t="shared" si="0"/>
        <v>0</v>
      </c>
    </row>
    <row r="26" spans="1:12">
      <c r="A26" s="77"/>
      <c r="B26" s="78"/>
      <c r="C26" s="79"/>
      <c r="D26" s="80"/>
      <c r="E26" s="81"/>
      <c r="F26" s="108"/>
      <c r="G26" s="74" t="str">
        <f>IFERROR(VLOOKUP(F26,Kontoplan!A:B,2,FALSE),"")</f>
        <v/>
      </c>
      <c r="H26" s="75">
        <f t="shared" si="2"/>
        <v>0</v>
      </c>
      <c r="I26" s="75">
        <f t="shared" si="0"/>
        <v>0</v>
      </c>
      <c r="J26" s="75">
        <f t="shared" si="0"/>
        <v>0</v>
      </c>
      <c r="K26" s="112">
        <f t="shared" si="0"/>
        <v>0</v>
      </c>
      <c r="L26" s="76">
        <f t="shared" si="0"/>
        <v>0</v>
      </c>
    </row>
    <row r="27" spans="1:12">
      <c r="A27" s="77"/>
      <c r="B27" s="78"/>
      <c r="C27" s="79"/>
      <c r="D27" s="80"/>
      <c r="E27" s="81"/>
      <c r="F27" s="108"/>
      <c r="G27" s="74" t="str">
        <f>IFERROR(VLOOKUP(F27,Kontoplan!A:B,2,FALSE),"")</f>
        <v/>
      </c>
      <c r="H27" s="75">
        <f t="shared" si="2"/>
        <v>0</v>
      </c>
      <c r="I27" s="75">
        <f t="shared" si="0"/>
        <v>0</v>
      </c>
      <c r="J27" s="75">
        <f t="shared" si="0"/>
        <v>0</v>
      </c>
      <c r="K27" s="112">
        <f t="shared" si="0"/>
        <v>0</v>
      </c>
      <c r="L27" s="76">
        <f t="shared" si="0"/>
        <v>0</v>
      </c>
    </row>
    <row r="28" spans="1:12">
      <c r="A28" s="77"/>
      <c r="B28" s="78"/>
      <c r="C28" s="79"/>
      <c r="D28" s="80"/>
      <c r="E28" s="81"/>
      <c r="F28" s="108"/>
      <c r="G28" s="74" t="str">
        <f>IFERROR(VLOOKUP(F28,Kontoplan!A:B,2,FALSE),"")</f>
        <v/>
      </c>
      <c r="H28" s="75">
        <f t="shared" si="2"/>
        <v>0</v>
      </c>
      <c r="I28" s="75">
        <f t="shared" si="0"/>
        <v>0</v>
      </c>
      <c r="J28" s="75">
        <f t="shared" si="0"/>
        <v>0</v>
      </c>
      <c r="K28" s="112">
        <f t="shared" si="0"/>
        <v>0</v>
      </c>
      <c r="L28" s="76">
        <f t="shared" si="0"/>
        <v>0</v>
      </c>
    </row>
    <row r="29" spans="1:12">
      <c r="A29" s="77"/>
      <c r="B29" s="78"/>
      <c r="C29" s="79"/>
      <c r="D29" s="80"/>
      <c r="E29" s="81"/>
      <c r="F29" s="108"/>
      <c r="G29" s="74" t="str">
        <f>IFERROR(VLOOKUP(F29,Kontoplan!A:B,2,FALSE),"")</f>
        <v/>
      </c>
      <c r="H29" s="75">
        <f t="shared" si="2"/>
        <v>0</v>
      </c>
      <c r="I29" s="75">
        <f t="shared" si="0"/>
        <v>0</v>
      </c>
      <c r="J29" s="75">
        <f t="shared" si="0"/>
        <v>0</v>
      </c>
      <c r="K29" s="112">
        <f t="shared" si="0"/>
        <v>0</v>
      </c>
      <c r="L29" s="76">
        <f t="shared" si="0"/>
        <v>0</v>
      </c>
    </row>
    <row r="30" spans="1:12">
      <c r="A30" s="77"/>
      <c r="B30" s="78"/>
      <c r="C30" s="79"/>
      <c r="D30" s="80"/>
      <c r="E30" s="81"/>
      <c r="F30" s="108"/>
      <c r="G30" s="74" t="str">
        <f>IFERROR(VLOOKUP(F30,Kontoplan!A:B,2,FALSE),"")</f>
        <v/>
      </c>
      <c r="H30" s="75">
        <f t="shared" si="2"/>
        <v>0</v>
      </c>
      <c r="I30" s="75">
        <f t="shared" si="0"/>
        <v>0</v>
      </c>
      <c r="J30" s="75">
        <f t="shared" si="0"/>
        <v>0</v>
      </c>
      <c r="K30" s="112">
        <f t="shared" si="0"/>
        <v>0</v>
      </c>
      <c r="L30" s="76">
        <f t="shared" si="0"/>
        <v>0</v>
      </c>
    </row>
    <row r="31" spans="1:12">
      <c r="A31" s="77"/>
      <c r="B31" s="78"/>
      <c r="C31" s="79"/>
      <c r="D31" s="80"/>
      <c r="E31" s="81"/>
      <c r="F31" s="108"/>
      <c r="G31" s="74" t="str">
        <f>IFERROR(VLOOKUP(F31,Kontoplan!A:B,2,FALSE),"")</f>
        <v/>
      </c>
      <c r="H31" s="75">
        <f t="shared" si="2"/>
        <v>0</v>
      </c>
      <c r="I31" s="75">
        <f t="shared" si="0"/>
        <v>0</v>
      </c>
      <c r="J31" s="75">
        <f t="shared" si="0"/>
        <v>0</v>
      </c>
      <c r="K31" s="112">
        <f t="shared" si="0"/>
        <v>0</v>
      </c>
      <c r="L31" s="76">
        <f t="shared" si="0"/>
        <v>0</v>
      </c>
    </row>
    <row r="32" spans="1:12">
      <c r="A32" s="77"/>
      <c r="B32" s="78"/>
      <c r="C32" s="79"/>
      <c r="D32" s="80"/>
      <c r="E32" s="81"/>
      <c r="F32" s="108"/>
      <c r="G32" s="74" t="str">
        <f>IFERROR(VLOOKUP(F32,Kontoplan!A:B,2,FALSE),"")</f>
        <v/>
      </c>
      <c r="H32" s="75">
        <f t="shared" si="2"/>
        <v>0</v>
      </c>
      <c r="I32" s="75">
        <f t="shared" si="0"/>
        <v>0</v>
      </c>
      <c r="J32" s="75">
        <f t="shared" si="0"/>
        <v>0</v>
      </c>
      <c r="K32" s="112">
        <f t="shared" si="0"/>
        <v>0</v>
      </c>
      <c r="L32" s="76">
        <f t="shared" si="0"/>
        <v>0</v>
      </c>
    </row>
    <row r="33" spans="1:12">
      <c r="A33" s="77"/>
      <c r="B33" s="78"/>
      <c r="C33" s="79"/>
      <c r="D33" s="80"/>
      <c r="E33" s="81"/>
      <c r="F33" s="108"/>
      <c r="G33" s="74" t="str">
        <f>IFERROR(VLOOKUP(F33,Kontoplan!A:B,2,FALSE),"")</f>
        <v/>
      </c>
      <c r="H33" s="75">
        <f t="shared" si="2"/>
        <v>0</v>
      </c>
      <c r="I33" s="75">
        <f t="shared" si="0"/>
        <v>0</v>
      </c>
      <c r="J33" s="75">
        <f t="shared" si="0"/>
        <v>0</v>
      </c>
      <c r="K33" s="112">
        <f t="shared" si="0"/>
        <v>0</v>
      </c>
      <c r="L33" s="76">
        <f t="shared" si="0"/>
        <v>0</v>
      </c>
    </row>
    <row r="34" spans="1:12">
      <c r="A34" s="77"/>
      <c r="B34" s="78"/>
      <c r="C34" s="79"/>
      <c r="D34" s="80"/>
      <c r="E34" s="81"/>
      <c r="F34" s="108"/>
      <c r="G34" s="74" t="str">
        <f>IFERROR(VLOOKUP(F34,Kontoplan!A:B,2,FALSE),"")</f>
        <v/>
      </c>
      <c r="H34" s="75">
        <f t="shared" si="2"/>
        <v>0</v>
      </c>
      <c r="I34" s="75">
        <f t="shared" si="0"/>
        <v>0</v>
      </c>
      <c r="J34" s="75">
        <f t="shared" si="0"/>
        <v>0</v>
      </c>
      <c r="K34" s="112">
        <f t="shared" si="0"/>
        <v>0</v>
      </c>
      <c r="L34" s="76">
        <f t="shared" si="0"/>
        <v>0</v>
      </c>
    </row>
    <row r="35" spans="1:12">
      <c r="A35" s="77"/>
      <c r="B35" s="78"/>
      <c r="C35" s="79"/>
      <c r="D35" s="80"/>
      <c r="E35" s="81"/>
      <c r="F35" s="108"/>
      <c r="G35" s="74" t="str">
        <f>IFERROR(VLOOKUP(F35,Kontoplan!A:B,2,FALSE),"")</f>
        <v/>
      </c>
      <c r="H35" s="75">
        <f t="shared" si="2"/>
        <v>0</v>
      </c>
      <c r="I35" s="75">
        <f t="shared" si="0"/>
        <v>0</v>
      </c>
      <c r="J35" s="75">
        <f t="shared" si="0"/>
        <v>0</v>
      </c>
      <c r="K35" s="112">
        <f t="shared" si="0"/>
        <v>0</v>
      </c>
      <c r="L35" s="76">
        <f t="shared" si="0"/>
        <v>0</v>
      </c>
    </row>
    <row r="36" spans="1:12">
      <c r="A36" s="77"/>
      <c r="B36" s="78"/>
      <c r="C36" s="79"/>
      <c r="D36" s="80"/>
      <c r="E36" s="81"/>
      <c r="F36" s="108"/>
      <c r="G36" s="74" t="str">
        <f>IFERROR(VLOOKUP(F36,Kontoplan!A:B,2,FALSE),"")</f>
        <v/>
      </c>
      <c r="H36" s="75">
        <f t="shared" si="2"/>
        <v>0</v>
      </c>
      <c r="I36" s="75">
        <f t="shared" si="0"/>
        <v>0</v>
      </c>
      <c r="J36" s="75">
        <f t="shared" si="0"/>
        <v>0</v>
      </c>
      <c r="K36" s="112">
        <f t="shared" si="0"/>
        <v>0</v>
      </c>
      <c r="L36" s="76">
        <f t="shared" si="0"/>
        <v>0</v>
      </c>
    </row>
    <row r="37" spans="1:12">
      <c r="A37" s="83"/>
      <c r="B37" s="84"/>
      <c r="C37" s="85"/>
      <c r="D37" s="86"/>
      <c r="E37" s="87"/>
      <c r="F37" s="109"/>
      <c r="G37" s="89" t="str">
        <f>IFERROR(VLOOKUP(F37,Kontoplan!A:B,2,FALSE),"")</f>
        <v/>
      </c>
      <c r="H37" s="90">
        <f t="shared" si="2"/>
        <v>0</v>
      </c>
      <c r="I37" s="90">
        <f t="shared" si="0"/>
        <v>0</v>
      </c>
      <c r="J37" s="90">
        <f t="shared" si="0"/>
        <v>0</v>
      </c>
      <c r="K37" s="113">
        <f t="shared" si="0"/>
        <v>0</v>
      </c>
      <c r="L37" s="91">
        <f t="shared" si="0"/>
        <v>0</v>
      </c>
    </row>
    <row r="38" spans="1:12" ht="6.75" customHeight="1">
      <c r="A38" s="92"/>
      <c r="B38" s="93"/>
      <c r="C38" s="93"/>
      <c r="D38" s="94"/>
      <c r="E38" s="94"/>
      <c r="F38" s="95"/>
      <c r="G38" s="96" t="str">
        <f>IFERROR(VLOOKUP(F38,Kontoplan!A:B,2,FALSE),"")</f>
        <v/>
      </c>
      <c r="H38" s="97"/>
      <c r="I38" s="97"/>
      <c r="J38" s="97"/>
      <c r="K38" s="94"/>
      <c r="L38" s="98"/>
    </row>
    <row r="39" spans="1:12">
      <c r="A39" s="99"/>
      <c r="B39" s="100"/>
      <c r="C39" s="101" t="s">
        <v>53</v>
      </c>
      <c r="D39" s="102"/>
      <c r="E39" s="102"/>
      <c r="F39" s="103"/>
      <c r="G39" s="104"/>
      <c r="H39" s="105">
        <f>SUM(H5:H38)</f>
        <v>0</v>
      </c>
      <c r="I39" s="105">
        <f t="shared" ref="I39:L39" si="3">SUM(I5:I38)</f>
        <v>0</v>
      </c>
      <c r="J39" s="105">
        <f t="shared" si="3"/>
        <v>0</v>
      </c>
      <c r="K39" s="114">
        <f>SUM(K5:K38)</f>
        <v>0</v>
      </c>
      <c r="L39" s="106">
        <f t="shared" si="3"/>
        <v>0</v>
      </c>
    </row>
  </sheetData>
  <autoFilter ref="A4:L4"/>
  <mergeCells count="2">
    <mergeCell ref="B1:C1"/>
    <mergeCell ref="H1:L1"/>
  </mergeCells>
  <pageMargins left="0.31496062992125984" right="0.31496062992125984" top="0.94488188976377963" bottom="0.55118110236220474" header="0.31496062992125984" footer="0.31496062992125984"/>
  <pageSetup paperSize="9" fitToHeight="0" orientation="landscape" r:id="rId1"/>
  <headerFooter>
    <oddFooter>Seite &amp;P von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9"/>
  <sheetViews>
    <sheetView zoomScale="130" zoomScaleNormal="130" workbookViewId="0">
      <selection activeCell="C36" sqref="C36"/>
    </sheetView>
  </sheetViews>
  <sheetFormatPr baseColWidth="10" defaultRowHeight="12.75"/>
  <cols>
    <col min="1" max="1" width="7.28515625" bestFit="1" customWidth="1"/>
    <col min="2" max="2" width="8.7109375" customWidth="1"/>
    <col min="3" max="3" width="30.7109375" customWidth="1"/>
    <col min="4" max="4" width="11.28515625" customWidth="1"/>
    <col min="5" max="5" width="4.42578125" bestFit="1" customWidth="1"/>
    <col min="6" max="6" width="7.85546875" style="43" bestFit="1" customWidth="1"/>
    <col min="7" max="7" width="17.28515625" bestFit="1" customWidth="1"/>
    <col min="8" max="12" width="11.28515625" customWidth="1"/>
  </cols>
  <sheetData>
    <row r="1" spans="1:12">
      <c r="A1" s="18" t="s">
        <v>49</v>
      </c>
      <c r="B1" s="120"/>
      <c r="C1" s="120"/>
      <c r="H1" s="121"/>
      <c r="I1" s="121"/>
      <c r="J1" s="121"/>
      <c r="K1" s="121"/>
      <c r="L1" s="121"/>
    </row>
    <row r="3" spans="1:12">
      <c r="H3">
        <v>1</v>
      </c>
      <c r="I3">
        <v>2</v>
      </c>
      <c r="J3">
        <v>3</v>
      </c>
      <c r="K3">
        <v>4</v>
      </c>
      <c r="L3">
        <v>5</v>
      </c>
    </row>
    <row r="4" spans="1:12">
      <c r="A4" s="55" t="s">
        <v>72</v>
      </c>
      <c r="B4" s="56" t="s">
        <v>2</v>
      </c>
      <c r="C4" s="56" t="s">
        <v>48</v>
      </c>
      <c r="D4" s="56" t="s">
        <v>50</v>
      </c>
      <c r="E4" s="56" t="s">
        <v>67</v>
      </c>
      <c r="F4" s="57" t="s">
        <v>52</v>
      </c>
      <c r="G4" s="58" t="s">
        <v>51</v>
      </c>
      <c r="H4" s="59" t="str">
        <f>IF('Vermögen, Bilanz'!B5&lt;&gt;"",'Vermögen, Bilanz'!B5,"")</f>
        <v>Verkehr</v>
      </c>
      <c r="I4" s="59" t="str">
        <f>IF('Vermögen, Bilanz'!B6&lt;&gt;"",'Vermögen, Bilanz'!B6,"")</f>
        <v>Anlage ZKB</v>
      </c>
      <c r="J4" s="59" t="str">
        <f>IF('Vermögen, Bilanz'!B7&lt;&gt;"",'Vermögen, Bilanz'!B7,"")</f>
        <v>Wertschriften</v>
      </c>
      <c r="K4" s="110" t="str">
        <f>+IF('Vermögen, Bilanz'!B8&lt;&gt;"",'Vermögen, Bilanz'!B8,"")</f>
        <v>Eigenverwaltung</v>
      </c>
      <c r="L4" s="60" t="str">
        <f>IF('Vermögen, Bilanz'!B9&lt;&gt;"",'Vermögen, Bilanz'!B9,"")</f>
        <v>Schulden</v>
      </c>
    </row>
    <row r="5" spans="1:12">
      <c r="A5" s="61"/>
      <c r="B5" s="62"/>
      <c r="C5" s="62" t="s">
        <v>4</v>
      </c>
      <c r="D5" s="63"/>
      <c r="E5" s="63"/>
      <c r="F5" s="64"/>
      <c r="G5" s="65"/>
      <c r="H5" s="66">
        <f>+'6-1'!H39</f>
        <v>0</v>
      </c>
      <c r="I5" s="66">
        <f>+'6-1'!I39</f>
        <v>0</v>
      </c>
      <c r="J5" s="66">
        <f>+'6-1'!J39</f>
        <v>0</v>
      </c>
      <c r="K5" s="111">
        <f>+'6-1'!K39</f>
        <v>0</v>
      </c>
      <c r="L5" s="67">
        <f>+'6-1'!L39</f>
        <v>0</v>
      </c>
    </row>
    <row r="6" spans="1:12">
      <c r="A6" s="68"/>
      <c r="B6" s="69"/>
      <c r="C6" s="70"/>
      <c r="D6" s="71"/>
      <c r="E6" s="72"/>
      <c r="F6" s="107"/>
      <c r="G6" s="74" t="str">
        <f>IFERROR(VLOOKUP(F6,Kontoplan!A:B,2,FALSE),"")</f>
        <v/>
      </c>
      <c r="H6" s="75">
        <f>IF($E6=H$3,$D6,0)</f>
        <v>0</v>
      </c>
      <c r="I6" s="75">
        <f t="shared" ref="I6:L37" si="0">IF($E6=I$3,$D6,0)</f>
        <v>0</v>
      </c>
      <c r="J6" s="75">
        <f t="shared" si="0"/>
        <v>0</v>
      </c>
      <c r="K6" s="112">
        <f t="shared" si="0"/>
        <v>0</v>
      </c>
      <c r="L6" s="76">
        <f t="shared" si="0"/>
        <v>0</v>
      </c>
    </row>
    <row r="7" spans="1:12">
      <c r="A7" s="77"/>
      <c r="B7" s="78"/>
      <c r="C7" s="79"/>
      <c r="D7" s="80"/>
      <c r="E7" s="81"/>
      <c r="F7" s="108"/>
      <c r="G7" s="74" t="str">
        <f>IFERROR(VLOOKUP(F7,Kontoplan!A:B,2,FALSE),"")</f>
        <v/>
      </c>
      <c r="H7" s="75">
        <f t="shared" ref="H7:H22" si="1">IF($E7=H$3,$D7,0)</f>
        <v>0</v>
      </c>
      <c r="I7" s="75">
        <f t="shared" si="0"/>
        <v>0</v>
      </c>
      <c r="J7" s="75">
        <f t="shared" si="0"/>
        <v>0</v>
      </c>
      <c r="K7" s="112">
        <f t="shared" si="0"/>
        <v>0</v>
      </c>
      <c r="L7" s="76">
        <f t="shared" si="0"/>
        <v>0</v>
      </c>
    </row>
    <row r="8" spans="1:12">
      <c r="A8" s="77"/>
      <c r="B8" s="78"/>
      <c r="C8" s="79"/>
      <c r="D8" s="80"/>
      <c r="E8" s="81"/>
      <c r="F8" s="108"/>
      <c r="G8" s="74" t="str">
        <f>IFERROR(VLOOKUP(F8,Kontoplan!A:B,2,FALSE),"")</f>
        <v/>
      </c>
      <c r="H8" s="75">
        <f t="shared" si="1"/>
        <v>0</v>
      </c>
      <c r="I8" s="75">
        <f t="shared" si="0"/>
        <v>0</v>
      </c>
      <c r="J8" s="75">
        <f t="shared" si="0"/>
        <v>0</v>
      </c>
      <c r="K8" s="112">
        <f t="shared" si="0"/>
        <v>0</v>
      </c>
      <c r="L8" s="76">
        <f t="shared" si="0"/>
        <v>0</v>
      </c>
    </row>
    <row r="9" spans="1:12">
      <c r="A9" s="77"/>
      <c r="B9" s="78"/>
      <c r="C9" s="79"/>
      <c r="D9" s="80"/>
      <c r="E9" s="81"/>
      <c r="F9" s="108"/>
      <c r="G9" s="74" t="str">
        <f>IFERROR(VLOOKUP(F9,Kontoplan!A:B,2,FALSE),"")</f>
        <v/>
      </c>
      <c r="H9" s="75">
        <f t="shared" si="1"/>
        <v>0</v>
      </c>
      <c r="I9" s="75">
        <f t="shared" si="0"/>
        <v>0</v>
      </c>
      <c r="J9" s="75">
        <f t="shared" si="0"/>
        <v>0</v>
      </c>
      <c r="K9" s="112">
        <f t="shared" si="0"/>
        <v>0</v>
      </c>
      <c r="L9" s="76">
        <f t="shared" si="0"/>
        <v>0</v>
      </c>
    </row>
    <row r="10" spans="1:12">
      <c r="A10" s="77"/>
      <c r="B10" s="78"/>
      <c r="C10" s="79"/>
      <c r="D10" s="80"/>
      <c r="E10" s="81"/>
      <c r="F10" s="108"/>
      <c r="G10" s="74" t="str">
        <f>IFERROR(VLOOKUP(F10,Kontoplan!A:B,2,FALSE),"")</f>
        <v/>
      </c>
      <c r="H10" s="75">
        <f t="shared" si="1"/>
        <v>0</v>
      </c>
      <c r="I10" s="75">
        <f t="shared" si="0"/>
        <v>0</v>
      </c>
      <c r="J10" s="75">
        <f t="shared" si="0"/>
        <v>0</v>
      </c>
      <c r="K10" s="112">
        <f t="shared" si="0"/>
        <v>0</v>
      </c>
      <c r="L10" s="76">
        <f t="shared" si="0"/>
        <v>0</v>
      </c>
    </row>
    <row r="11" spans="1:12">
      <c r="A11" s="77"/>
      <c r="B11" s="78"/>
      <c r="C11" s="79"/>
      <c r="D11" s="80"/>
      <c r="E11" s="81"/>
      <c r="F11" s="108"/>
      <c r="G11" s="74" t="str">
        <f>IFERROR(VLOOKUP(F11,Kontoplan!A:B,2,FALSE),"")</f>
        <v/>
      </c>
      <c r="H11" s="75">
        <f t="shared" si="1"/>
        <v>0</v>
      </c>
      <c r="I11" s="75">
        <f t="shared" si="0"/>
        <v>0</v>
      </c>
      <c r="J11" s="75">
        <f t="shared" si="0"/>
        <v>0</v>
      </c>
      <c r="K11" s="112">
        <f t="shared" si="0"/>
        <v>0</v>
      </c>
      <c r="L11" s="76">
        <f t="shared" si="0"/>
        <v>0</v>
      </c>
    </row>
    <row r="12" spans="1:12">
      <c r="A12" s="77"/>
      <c r="B12" s="78"/>
      <c r="C12" s="79"/>
      <c r="D12" s="80"/>
      <c r="E12" s="81"/>
      <c r="F12" s="108"/>
      <c r="G12" s="74" t="str">
        <f>IFERROR(VLOOKUP(F12,Kontoplan!A:B,2,FALSE),"")</f>
        <v/>
      </c>
      <c r="H12" s="75">
        <f t="shared" si="1"/>
        <v>0</v>
      </c>
      <c r="I12" s="75">
        <f t="shared" si="0"/>
        <v>0</v>
      </c>
      <c r="J12" s="75">
        <f t="shared" si="0"/>
        <v>0</v>
      </c>
      <c r="K12" s="112">
        <f t="shared" si="0"/>
        <v>0</v>
      </c>
      <c r="L12" s="76">
        <f t="shared" si="0"/>
        <v>0</v>
      </c>
    </row>
    <row r="13" spans="1:12">
      <c r="A13" s="77"/>
      <c r="B13" s="78"/>
      <c r="C13" s="79"/>
      <c r="D13" s="80"/>
      <c r="E13" s="81"/>
      <c r="F13" s="108"/>
      <c r="G13" s="74" t="str">
        <f>IFERROR(VLOOKUP(F13,Kontoplan!A:B,2,FALSE),"")</f>
        <v/>
      </c>
      <c r="H13" s="75">
        <f t="shared" si="1"/>
        <v>0</v>
      </c>
      <c r="I13" s="75">
        <f t="shared" si="0"/>
        <v>0</v>
      </c>
      <c r="J13" s="75">
        <f t="shared" si="0"/>
        <v>0</v>
      </c>
      <c r="K13" s="112">
        <f t="shared" si="0"/>
        <v>0</v>
      </c>
      <c r="L13" s="76">
        <f t="shared" si="0"/>
        <v>0</v>
      </c>
    </row>
    <row r="14" spans="1:12">
      <c r="A14" s="77"/>
      <c r="B14" s="78"/>
      <c r="C14" s="79"/>
      <c r="D14" s="80"/>
      <c r="E14" s="81"/>
      <c r="F14" s="108"/>
      <c r="G14" s="74" t="str">
        <f>IFERROR(VLOOKUP(F14,Kontoplan!A:B,2,FALSE),"")</f>
        <v/>
      </c>
      <c r="H14" s="75">
        <f t="shared" si="1"/>
        <v>0</v>
      </c>
      <c r="I14" s="75">
        <f t="shared" si="0"/>
        <v>0</v>
      </c>
      <c r="J14" s="75">
        <f t="shared" si="0"/>
        <v>0</v>
      </c>
      <c r="K14" s="112">
        <f t="shared" si="0"/>
        <v>0</v>
      </c>
      <c r="L14" s="76">
        <f t="shared" si="0"/>
        <v>0</v>
      </c>
    </row>
    <row r="15" spans="1:12">
      <c r="A15" s="77"/>
      <c r="B15" s="78"/>
      <c r="C15" s="79"/>
      <c r="D15" s="80"/>
      <c r="E15" s="81"/>
      <c r="F15" s="108"/>
      <c r="G15" s="74" t="str">
        <f>IFERROR(VLOOKUP(F15,Kontoplan!A:B,2,FALSE),"")</f>
        <v/>
      </c>
      <c r="H15" s="75">
        <f t="shared" si="1"/>
        <v>0</v>
      </c>
      <c r="I15" s="75">
        <f t="shared" si="0"/>
        <v>0</v>
      </c>
      <c r="J15" s="75">
        <f t="shared" si="0"/>
        <v>0</v>
      </c>
      <c r="K15" s="112">
        <f t="shared" si="0"/>
        <v>0</v>
      </c>
      <c r="L15" s="76">
        <f t="shared" si="0"/>
        <v>0</v>
      </c>
    </row>
    <row r="16" spans="1:12">
      <c r="A16" s="77"/>
      <c r="B16" s="78"/>
      <c r="C16" s="79"/>
      <c r="D16" s="80"/>
      <c r="E16" s="81"/>
      <c r="F16" s="108"/>
      <c r="G16" s="74" t="str">
        <f>IFERROR(VLOOKUP(F16,Kontoplan!A:B,2,FALSE),"")</f>
        <v/>
      </c>
      <c r="H16" s="75">
        <f t="shared" si="1"/>
        <v>0</v>
      </c>
      <c r="I16" s="75">
        <f t="shared" si="0"/>
        <v>0</v>
      </c>
      <c r="J16" s="75">
        <f t="shared" si="0"/>
        <v>0</v>
      </c>
      <c r="K16" s="112">
        <f t="shared" si="0"/>
        <v>0</v>
      </c>
      <c r="L16" s="76">
        <f t="shared" si="0"/>
        <v>0</v>
      </c>
    </row>
    <row r="17" spans="1:12">
      <c r="A17" s="77"/>
      <c r="B17" s="78"/>
      <c r="C17" s="79"/>
      <c r="D17" s="80"/>
      <c r="E17" s="81"/>
      <c r="F17" s="108"/>
      <c r="G17" s="74" t="str">
        <f>IFERROR(VLOOKUP(F17,Kontoplan!A:B,2,FALSE),"")</f>
        <v/>
      </c>
      <c r="H17" s="75">
        <f t="shared" si="1"/>
        <v>0</v>
      </c>
      <c r="I17" s="75">
        <f t="shared" si="0"/>
        <v>0</v>
      </c>
      <c r="J17" s="75">
        <f t="shared" si="0"/>
        <v>0</v>
      </c>
      <c r="K17" s="112">
        <f t="shared" si="0"/>
        <v>0</v>
      </c>
      <c r="L17" s="76">
        <f t="shared" si="0"/>
        <v>0</v>
      </c>
    </row>
    <row r="18" spans="1:12">
      <c r="A18" s="77"/>
      <c r="B18" s="78"/>
      <c r="C18" s="79"/>
      <c r="D18" s="80"/>
      <c r="E18" s="81"/>
      <c r="F18" s="108"/>
      <c r="G18" s="74" t="str">
        <f>IFERROR(VLOOKUP(F18,Kontoplan!A:B,2,FALSE),"")</f>
        <v/>
      </c>
      <c r="H18" s="75">
        <f t="shared" si="1"/>
        <v>0</v>
      </c>
      <c r="I18" s="75">
        <f t="shared" si="0"/>
        <v>0</v>
      </c>
      <c r="J18" s="75">
        <f t="shared" si="0"/>
        <v>0</v>
      </c>
      <c r="K18" s="112">
        <f t="shared" si="0"/>
        <v>0</v>
      </c>
      <c r="L18" s="76">
        <f t="shared" si="0"/>
        <v>0</v>
      </c>
    </row>
    <row r="19" spans="1:12">
      <c r="A19" s="77"/>
      <c r="B19" s="78"/>
      <c r="C19" s="79"/>
      <c r="D19" s="80"/>
      <c r="E19" s="81"/>
      <c r="F19" s="108"/>
      <c r="G19" s="74" t="str">
        <f>IFERROR(VLOOKUP(F19,Kontoplan!A:B,2,FALSE),"")</f>
        <v/>
      </c>
      <c r="H19" s="75">
        <f t="shared" si="1"/>
        <v>0</v>
      </c>
      <c r="I19" s="75">
        <f t="shared" si="0"/>
        <v>0</v>
      </c>
      <c r="J19" s="75">
        <f t="shared" si="0"/>
        <v>0</v>
      </c>
      <c r="K19" s="112">
        <f t="shared" si="0"/>
        <v>0</v>
      </c>
      <c r="L19" s="76">
        <f t="shared" si="0"/>
        <v>0</v>
      </c>
    </row>
    <row r="20" spans="1:12">
      <c r="A20" s="77"/>
      <c r="B20" s="78"/>
      <c r="C20" s="79"/>
      <c r="D20" s="80"/>
      <c r="E20" s="81"/>
      <c r="F20" s="108"/>
      <c r="G20" s="74" t="str">
        <f>IFERROR(VLOOKUP(F20,Kontoplan!A:B,2,FALSE),"")</f>
        <v/>
      </c>
      <c r="H20" s="75">
        <f t="shared" si="1"/>
        <v>0</v>
      </c>
      <c r="I20" s="75">
        <f t="shared" si="0"/>
        <v>0</v>
      </c>
      <c r="J20" s="75">
        <f t="shared" si="0"/>
        <v>0</v>
      </c>
      <c r="K20" s="112">
        <f t="shared" si="0"/>
        <v>0</v>
      </c>
      <c r="L20" s="76">
        <f t="shared" si="0"/>
        <v>0</v>
      </c>
    </row>
    <row r="21" spans="1:12">
      <c r="A21" s="77"/>
      <c r="B21" s="78"/>
      <c r="C21" s="79"/>
      <c r="D21" s="80"/>
      <c r="E21" s="81"/>
      <c r="F21" s="108"/>
      <c r="G21" s="74" t="str">
        <f>IFERROR(VLOOKUP(F21,Kontoplan!A:B,2,FALSE),"")</f>
        <v/>
      </c>
      <c r="H21" s="75">
        <f t="shared" si="1"/>
        <v>0</v>
      </c>
      <c r="I21" s="75">
        <f t="shared" si="0"/>
        <v>0</v>
      </c>
      <c r="J21" s="75">
        <f t="shared" si="0"/>
        <v>0</v>
      </c>
      <c r="K21" s="112">
        <f t="shared" si="0"/>
        <v>0</v>
      </c>
      <c r="L21" s="76">
        <f t="shared" si="0"/>
        <v>0</v>
      </c>
    </row>
    <row r="22" spans="1:12">
      <c r="A22" s="77"/>
      <c r="B22" s="78"/>
      <c r="C22" s="79"/>
      <c r="D22" s="80"/>
      <c r="E22" s="81"/>
      <c r="F22" s="108"/>
      <c r="G22" s="74" t="str">
        <f>IFERROR(VLOOKUP(F22,Kontoplan!A:B,2,FALSE),"")</f>
        <v/>
      </c>
      <c r="H22" s="75">
        <f t="shared" si="1"/>
        <v>0</v>
      </c>
      <c r="I22" s="75">
        <f t="shared" si="0"/>
        <v>0</v>
      </c>
      <c r="J22" s="75">
        <f t="shared" si="0"/>
        <v>0</v>
      </c>
      <c r="K22" s="112">
        <f t="shared" si="0"/>
        <v>0</v>
      </c>
      <c r="L22" s="76">
        <f t="shared" si="0"/>
        <v>0</v>
      </c>
    </row>
    <row r="23" spans="1:12">
      <c r="A23" s="77"/>
      <c r="B23" s="78"/>
      <c r="C23" s="79"/>
      <c r="D23" s="80"/>
      <c r="E23" s="81"/>
      <c r="F23" s="108"/>
      <c r="G23" s="74" t="str">
        <f>IFERROR(VLOOKUP(F23,Kontoplan!A:B,2,FALSE),"")</f>
        <v/>
      </c>
      <c r="H23" s="75">
        <f t="shared" ref="H23:H37" si="2">IF($E23=H$3,$D23,0)</f>
        <v>0</v>
      </c>
      <c r="I23" s="75">
        <f t="shared" si="0"/>
        <v>0</v>
      </c>
      <c r="J23" s="75">
        <f t="shared" si="0"/>
        <v>0</v>
      </c>
      <c r="K23" s="112">
        <f t="shared" si="0"/>
        <v>0</v>
      </c>
      <c r="L23" s="76">
        <f t="shared" si="0"/>
        <v>0</v>
      </c>
    </row>
    <row r="24" spans="1:12">
      <c r="A24" s="77"/>
      <c r="B24" s="78"/>
      <c r="C24" s="79"/>
      <c r="D24" s="80"/>
      <c r="E24" s="81"/>
      <c r="F24" s="108"/>
      <c r="G24" s="74" t="str">
        <f>IFERROR(VLOOKUP(F24,Kontoplan!A:B,2,FALSE),"")</f>
        <v/>
      </c>
      <c r="H24" s="75">
        <f t="shared" si="2"/>
        <v>0</v>
      </c>
      <c r="I24" s="75">
        <f t="shared" si="0"/>
        <v>0</v>
      </c>
      <c r="J24" s="75">
        <f t="shared" si="0"/>
        <v>0</v>
      </c>
      <c r="K24" s="112">
        <f t="shared" si="0"/>
        <v>0</v>
      </c>
      <c r="L24" s="76">
        <f t="shared" si="0"/>
        <v>0</v>
      </c>
    </row>
    <row r="25" spans="1:12">
      <c r="A25" s="77"/>
      <c r="B25" s="78"/>
      <c r="C25" s="79"/>
      <c r="D25" s="80"/>
      <c r="E25" s="81"/>
      <c r="F25" s="108"/>
      <c r="G25" s="74" t="str">
        <f>IFERROR(VLOOKUP(F25,Kontoplan!A:B,2,FALSE),"")</f>
        <v/>
      </c>
      <c r="H25" s="75">
        <f t="shared" si="2"/>
        <v>0</v>
      </c>
      <c r="I25" s="75">
        <f t="shared" si="0"/>
        <v>0</v>
      </c>
      <c r="J25" s="75">
        <f t="shared" si="0"/>
        <v>0</v>
      </c>
      <c r="K25" s="112">
        <f t="shared" si="0"/>
        <v>0</v>
      </c>
      <c r="L25" s="76">
        <f t="shared" si="0"/>
        <v>0</v>
      </c>
    </row>
    <row r="26" spans="1:12">
      <c r="A26" s="77"/>
      <c r="B26" s="78"/>
      <c r="C26" s="79"/>
      <c r="D26" s="80"/>
      <c r="E26" s="81"/>
      <c r="F26" s="108"/>
      <c r="G26" s="74" t="str">
        <f>IFERROR(VLOOKUP(F26,Kontoplan!A:B,2,FALSE),"")</f>
        <v/>
      </c>
      <c r="H26" s="75">
        <f t="shared" si="2"/>
        <v>0</v>
      </c>
      <c r="I26" s="75">
        <f t="shared" si="0"/>
        <v>0</v>
      </c>
      <c r="J26" s="75">
        <f t="shared" si="0"/>
        <v>0</v>
      </c>
      <c r="K26" s="112">
        <f t="shared" si="0"/>
        <v>0</v>
      </c>
      <c r="L26" s="76">
        <f t="shared" si="0"/>
        <v>0</v>
      </c>
    </row>
    <row r="27" spans="1:12">
      <c r="A27" s="77"/>
      <c r="B27" s="78"/>
      <c r="C27" s="79"/>
      <c r="D27" s="80"/>
      <c r="E27" s="81"/>
      <c r="F27" s="108"/>
      <c r="G27" s="74" t="str">
        <f>IFERROR(VLOOKUP(F27,Kontoplan!A:B,2,FALSE),"")</f>
        <v/>
      </c>
      <c r="H27" s="75">
        <f t="shared" si="2"/>
        <v>0</v>
      </c>
      <c r="I27" s="75">
        <f t="shared" si="0"/>
        <v>0</v>
      </c>
      <c r="J27" s="75">
        <f t="shared" si="0"/>
        <v>0</v>
      </c>
      <c r="K27" s="112">
        <f t="shared" si="0"/>
        <v>0</v>
      </c>
      <c r="L27" s="76">
        <f t="shared" si="0"/>
        <v>0</v>
      </c>
    </row>
    <row r="28" spans="1:12">
      <c r="A28" s="77"/>
      <c r="B28" s="78"/>
      <c r="C28" s="79"/>
      <c r="D28" s="80"/>
      <c r="E28" s="81"/>
      <c r="F28" s="108"/>
      <c r="G28" s="74" t="str">
        <f>IFERROR(VLOOKUP(F28,Kontoplan!A:B,2,FALSE),"")</f>
        <v/>
      </c>
      <c r="H28" s="75">
        <f t="shared" si="2"/>
        <v>0</v>
      </c>
      <c r="I28" s="75">
        <f t="shared" si="0"/>
        <v>0</v>
      </c>
      <c r="J28" s="75">
        <f t="shared" si="0"/>
        <v>0</v>
      </c>
      <c r="K28" s="112">
        <f t="shared" si="0"/>
        <v>0</v>
      </c>
      <c r="L28" s="76">
        <f t="shared" si="0"/>
        <v>0</v>
      </c>
    </row>
    <row r="29" spans="1:12">
      <c r="A29" s="77"/>
      <c r="B29" s="78"/>
      <c r="C29" s="79"/>
      <c r="D29" s="80"/>
      <c r="E29" s="81"/>
      <c r="F29" s="108"/>
      <c r="G29" s="74" t="str">
        <f>IFERROR(VLOOKUP(F29,Kontoplan!A:B,2,FALSE),"")</f>
        <v/>
      </c>
      <c r="H29" s="75">
        <f t="shared" si="2"/>
        <v>0</v>
      </c>
      <c r="I29" s="75">
        <f t="shared" si="0"/>
        <v>0</v>
      </c>
      <c r="J29" s="75">
        <f t="shared" si="0"/>
        <v>0</v>
      </c>
      <c r="K29" s="112">
        <f t="shared" si="0"/>
        <v>0</v>
      </c>
      <c r="L29" s="76">
        <f t="shared" si="0"/>
        <v>0</v>
      </c>
    </row>
    <row r="30" spans="1:12">
      <c r="A30" s="77"/>
      <c r="B30" s="78"/>
      <c r="C30" s="79"/>
      <c r="D30" s="80"/>
      <c r="E30" s="81"/>
      <c r="F30" s="108"/>
      <c r="G30" s="74" t="str">
        <f>IFERROR(VLOOKUP(F30,Kontoplan!A:B,2,FALSE),"")</f>
        <v/>
      </c>
      <c r="H30" s="75">
        <f t="shared" si="2"/>
        <v>0</v>
      </c>
      <c r="I30" s="75">
        <f t="shared" si="0"/>
        <v>0</v>
      </c>
      <c r="J30" s="75">
        <f t="shared" si="0"/>
        <v>0</v>
      </c>
      <c r="K30" s="112">
        <f t="shared" si="0"/>
        <v>0</v>
      </c>
      <c r="L30" s="76">
        <f t="shared" si="0"/>
        <v>0</v>
      </c>
    </row>
    <row r="31" spans="1:12">
      <c r="A31" s="77"/>
      <c r="B31" s="78"/>
      <c r="C31" s="79"/>
      <c r="D31" s="80"/>
      <c r="E31" s="81"/>
      <c r="F31" s="108"/>
      <c r="G31" s="74" t="str">
        <f>IFERROR(VLOOKUP(F31,Kontoplan!A:B,2,FALSE),"")</f>
        <v/>
      </c>
      <c r="H31" s="75">
        <f t="shared" si="2"/>
        <v>0</v>
      </c>
      <c r="I31" s="75">
        <f t="shared" si="0"/>
        <v>0</v>
      </c>
      <c r="J31" s="75">
        <f t="shared" si="0"/>
        <v>0</v>
      </c>
      <c r="K31" s="112">
        <f t="shared" si="0"/>
        <v>0</v>
      </c>
      <c r="L31" s="76">
        <f t="shared" si="0"/>
        <v>0</v>
      </c>
    </row>
    <row r="32" spans="1:12">
      <c r="A32" s="77"/>
      <c r="B32" s="78"/>
      <c r="C32" s="79"/>
      <c r="D32" s="80"/>
      <c r="E32" s="81"/>
      <c r="F32" s="108"/>
      <c r="G32" s="74" t="str">
        <f>IFERROR(VLOOKUP(F32,Kontoplan!A:B,2,FALSE),"")</f>
        <v/>
      </c>
      <c r="H32" s="75">
        <f t="shared" si="2"/>
        <v>0</v>
      </c>
      <c r="I32" s="75">
        <f t="shared" si="0"/>
        <v>0</v>
      </c>
      <c r="J32" s="75">
        <f t="shared" si="0"/>
        <v>0</v>
      </c>
      <c r="K32" s="112">
        <f t="shared" si="0"/>
        <v>0</v>
      </c>
      <c r="L32" s="76">
        <f t="shared" si="0"/>
        <v>0</v>
      </c>
    </row>
    <row r="33" spans="1:12">
      <c r="A33" s="77"/>
      <c r="B33" s="78"/>
      <c r="C33" s="79"/>
      <c r="D33" s="80"/>
      <c r="E33" s="81"/>
      <c r="F33" s="108"/>
      <c r="G33" s="74" t="str">
        <f>IFERROR(VLOOKUP(F33,Kontoplan!A:B,2,FALSE),"")</f>
        <v/>
      </c>
      <c r="H33" s="75">
        <f t="shared" si="2"/>
        <v>0</v>
      </c>
      <c r="I33" s="75">
        <f t="shared" si="0"/>
        <v>0</v>
      </c>
      <c r="J33" s="75">
        <f t="shared" si="0"/>
        <v>0</v>
      </c>
      <c r="K33" s="112">
        <f t="shared" si="0"/>
        <v>0</v>
      </c>
      <c r="L33" s="76">
        <f t="shared" si="0"/>
        <v>0</v>
      </c>
    </row>
    <row r="34" spans="1:12">
      <c r="A34" s="77"/>
      <c r="B34" s="78"/>
      <c r="C34" s="79"/>
      <c r="D34" s="80"/>
      <c r="E34" s="81"/>
      <c r="F34" s="108"/>
      <c r="G34" s="74" t="str">
        <f>IFERROR(VLOOKUP(F34,Kontoplan!A:B,2,FALSE),"")</f>
        <v/>
      </c>
      <c r="H34" s="75">
        <f t="shared" si="2"/>
        <v>0</v>
      </c>
      <c r="I34" s="75">
        <f t="shared" si="0"/>
        <v>0</v>
      </c>
      <c r="J34" s="75">
        <f t="shared" si="0"/>
        <v>0</v>
      </c>
      <c r="K34" s="112">
        <f t="shared" si="0"/>
        <v>0</v>
      </c>
      <c r="L34" s="76">
        <f t="shared" si="0"/>
        <v>0</v>
      </c>
    </row>
    <row r="35" spans="1:12">
      <c r="A35" s="77"/>
      <c r="B35" s="78"/>
      <c r="C35" s="79"/>
      <c r="D35" s="80"/>
      <c r="E35" s="81"/>
      <c r="F35" s="108"/>
      <c r="G35" s="74" t="str">
        <f>IFERROR(VLOOKUP(F35,Kontoplan!A:B,2,FALSE),"")</f>
        <v/>
      </c>
      <c r="H35" s="75">
        <f t="shared" si="2"/>
        <v>0</v>
      </c>
      <c r="I35" s="75">
        <f t="shared" si="0"/>
        <v>0</v>
      </c>
      <c r="J35" s="75">
        <f t="shared" si="0"/>
        <v>0</v>
      </c>
      <c r="K35" s="112">
        <f t="shared" si="0"/>
        <v>0</v>
      </c>
      <c r="L35" s="76">
        <f t="shared" si="0"/>
        <v>0</v>
      </c>
    </row>
    <row r="36" spans="1:12">
      <c r="A36" s="77"/>
      <c r="B36" s="78"/>
      <c r="C36" s="79"/>
      <c r="D36" s="80"/>
      <c r="E36" s="81"/>
      <c r="F36" s="108"/>
      <c r="G36" s="74" t="str">
        <f>IFERROR(VLOOKUP(F36,Kontoplan!A:B,2,FALSE),"")</f>
        <v/>
      </c>
      <c r="H36" s="75">
        <f t="shared" si="2"/>
        <v>0</v>
      </c>
      <c r="I36" s="75">
        <f t="shared" si="0"/>
        <v>0</v>
      </c>
      <c r="J36" s="75">
        <f t="shared" si="0"/>
        <v>0</v>
      </c>
      <c r="K36" s="112">
        <f t="shared" si="0"/>
        <v>0</v>
      </c>
      <c r="L36" s="76">
        <f t="shared" si="0"/>
        <v>0</v>
      </c>
    </row>
    <row r="37" spans="1:12">
      <c r="A37" s="83"/>
      <c r="B37" s="84"/>
      <c r="C37" s="85"/>
      <c r="D37" s="86"/>
      <c r="E37" s="87"/>
      <c r="F37" s="109"/>
      <c r="G37" s="89" t="str">
        <f>IFERROR(VLOOKUP(F37,Kontoplan!A:B,2,FALSE),"")</f>
        <v/>
      </c>
      <c r="H37" s="90">
        <f t="shared" si="2"/>
        <v>0</v>
      </c>
      <c r="I37" s="90">
        <f t="shared" si="0"/>
        <v>0</v>
      </c>
      <c r="J37" s="90">
        <f t="shared" si="0"/>
        <v>0</v>
      </c>
      <c r="K37" s="113">
        <f t="shared" si="0"/>
        <v>0</v>
      </c>
      <c r="L37" s="91">
        <f t="shared" si="0"/>
        <v>0</v>
      </c>
    </row>
    <row r="38" spans="1:12" ht="6.75" customHeight="1">
      <c r="A38" s="92"/>
      <c r="B38" s="93"/>
      <c r="C38" s="93"/>
      <c r="D38" s="94"/>
      <c r="E38" s="94"/>
      <c r="F38" s="95"/>
      <c r="G38" s="96" t="str">
        <f>IFERROR(VLOOKUP(F38,Kontoplan!A:B,2,FALSE),"")</f>
        <v/>
      </c>
      <c r="H38" s="97"/>
      <c r="I38" s="97"/>
      <c r="J38" s="97"/>
      <c r="K38" s="94"/>
      <c r="L38" s="98"/>
    </row>
    <row r="39" spans="1:12">
      <c r="A39" s="99"/>
      <c r="B39" s="100"/>
      <c r="C39" s="101" t="s">
        <v>53</v>
      </c>
      <c r="D39" s="102"/>
      <c r="E39" s="102"/>
      <c r="F39" s="103"/>
      <c r="G39" s="104"/>
      <c r="H39" s="105">
        <f>SUM(H5:H38)</f>
        <v>0</v>
      </c>
      <c r="I39" s="105">
        <f t="shared" ref="I39:L39" si="3">SUM(I5:I38)</f>
        <v>0</v>
      </c>
      <c r="J39" s="105">
        <f t="shared" si="3"/>
        <v>0</v>
      </c>
      <c r="K39" s="114">
        <f>SUM(K5:K38)</f>
        <v>0</v>
      </c>
      <c r="L39" s="106">
        <f t="shared" si="3"/>
        <v>0</v>
      </c>
    </row>
  </sheetData>
  <autoFilter ref="A4:L4"/>
  <mergeCells count="2">
    <mergeCell ref="B1:C1"/>
    <mergeCell ref="H1:L1"/>
  </mergeCells>
  <pageMargins left="0.31496062992125984" right="0.31496062992125984" top="0.94488188976377963" bottom="0.55118110236220474" header="0.31496062992125984" footer="0.31496062992125984"/>
  <pageSetup paperSize="9" fitToHeight="0" orientation="landscape" r:id="rId1"/>
  <headerFooter>
    <oddFooter>Seite &amp;P von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9"/>
  <sheetViews>
    <sheetView zoomScale="130" zoomScaleNormal="130" workbookViewId="0">
      <selection activeCell="C36" sqref="C36"/>
    </sheetView>
  </sheetViews>
  <sheetFormatPr baseColWidth="10" defaultRowHeight="12.75"/>
  <cols>
    <col min="1" max="1" width="7.28515625" bestFit="1" customWidth="1"/>
    <col min="2" max="2" width="8.7109375" customWidth="1"/>
    <col min="3" max="3" width="30.7109375" customWidth="1"/>
    <col min="4" max="4" width="11.28515625" customWidth="1"/>
    <col min="5" max="5" width="4.42578125" bestFit="1" customWidth="1"/>
    <col min="6" max="6" width="7.85546875" style="43" bestFit="1" customWidth="1"/>
    <col min="7" max="7" width="17.28515625" bestFit="1" customWidth="1"/>
    <col min="8" max="12" width="11.28515625" customWidth="1"/>
  </cols>
  <sheetData>
    <row r="1" spans="1:12">
      <c r="A1" s="18" t="s">
        <v>49</v>
      </c>
      <c r="B1" s="120"/>
      <c r="C1" s="120"/>
      <c r="H1" s="121"/>
      <c r="I1" s="121"/>
      <c r="J1" s="121"/>
      <c r="K1" s="121"/>
      <c r="L1" s="121"/>
    </row>
    <row r="3" spans="1:12">
      <c r="H3">
        <v>1</v>
      </c>
      <c r="I3">
        <v>2</v>
      </c>
      <c r="J3">
        <v>3</v>
      </c>
      <c r="K3">
        <v>4</v>
      </c>
      <c r="L3">
        <v>5</v>
      </c>
    </row>
    <row r="4" spans="1:12">
      <c r="A4" s="55" t="s">
        <v>72</v>
      </c>
      <c r="B4" s="56" t="s">
        <v>2</v>
      </c>
      <c r="C4" s="56" t="s">
        <v>48</v>
      </c>
      <c r="D4" s="56" t="s">
        <v>50</v>
      </c>
      <c r="E4" s="56" t="s">
        <v>67</v>
      </c>
      <c r="F4" s="57" t="s">
        <v>52</v>
      </c>
      <c r="G4" s="58" t="s">
        <v>51</v>
      </c>
      <c r="H4" s="59" t="str">
        <f>IF('Vermögen, Bilanz'!B5&lt;&gt;"",'Vermögen, Bilanz'!B5,"")</f>
        <v>Verkehr</v>
      </c>
      <c r="I4" s="59" t="str">
        <f>IF('Vermögen, Bilanz'!B6&lt;&gt;"",'Vermögen, Bilanz'!B6,"")</f>
        <v>Anlage ZKB</v>
      </c>
      <c r="J4" s="59" t="str">
        <f>IF('Vermögen, Bilanz'!B7&lt;&gt;"",'Vermögen, Bilanz'!B7,"")</f>
        <v>Wertschriften</v>
      </c>
      <c r="K4" s="110" t="str">
        <f>+IF('Vermögen, Bilanz'!B8&lt;&gt;"",'Vermögen, Bilanz'!B8,"")</f>
        <v>Eigenverwaltung</v>
      </c>
      <c r="L4" s="60" t="str">
        <f>IF('Vermögen, Bilanz'!B9&lt;&gt;"",'Vermögen, Bilanz'!B9,"")</f>
        <v>Schulden</v>
      </c>
    </row>
    <row r="5" spans="1:12">
      <c r="A5" s="61"/>
      <c r="B5" s="62"/>
      <c r="C5" s="62" t="s">
        <v>4</v>
      </c>
      <c r="D5" s="63"/>
      <c r="E5" s="63"/>
      <c r="F5" s="64"/>
      <c r="G5" s="65"/>
      <c r="H5" s="66">
        <f>+'7-1'!H39</f>
        <v>0</v>
      </c>
      <c r="I5" s="66">
        <f>+'7-1'!I39</f>
        <v>0</v>
      </c>
      <c r="J5" s="66">
        <f>+'7-1'!J39</f>
        <v>0</v>
      </c>
      <c r="K5" s="111">
        <f>+'7-1'!K39</f>
        <v>0</v>
      </c>
      <c r="L5" s="67">
        <f>+'7-1'!L39</f>
        <v>0</v>
      </c>
    </row>
    <row r="6" spans="1:12">
      <c r="A6" s="68"/>
      <c r="B6" s="69"/>
      <c r="C6" s="70"/>
      <c r="D6" s="71"/>
      <c r="E6" s="72"/>
      <c r="F6" s="107"/>
      <c r="G6" s="74" t="str">
        <f>IFERROR(VLOOKUP(F6,Kontoplan!A:B,2,FALSE),"")</f>
        <v/>
      </c>
      <c r="H6" s="75">
        <f>IF($E6=H$3,$D6,0)</f>
        <v>0</v>
      </c>
      <c r="I6" s="75">
        <f t="shared" ref="I6:L37" si="0">IF($E6=I$3,$D6,0)</f>
        <v>0</v>
      </c>
      <c r="J6" s="75">
        <f t="shared" si="0"/>
        <v>0</v>
      </c>
      <c r="K6" s="112">
        <f t="shared" si="0"/>
        <v>0</v>
      </c>
      <c r="L6" s="76">
        <f t="shared" si="0"/>
        <v>0</v>
      </c>
    </row>
    <row r="7" spans="1:12">
      <c r="A7" s="77"/>
      <c r="B7" s="78"/>
      <c r="C7" s="79"/>
      <c r="D7" s="80"/>
      <c r="E7" s="81"/>
      <c r="F7" s="108"/>
      <c r="G7" s="74" t="str">
        <f>IFERROR(VLOOKUP(F7,Kontoplan!A:B,2,FALSE),"")</f>
        <v/>
      </c>
      <c r="H7" s="75">
        <f t="shared" ref="H7:H22" si="1">IF($E7=H$3,$D7,0)</f>
        <v>0</v>
      </c>
      <c r="I7" s="75">
        <f t="shared" si="0"/>
        <v>0</v>
      </c>
      <c r="J7" s="75">
        <f t="shared" si="0"/>
        <v>0</v>
      </c>
      <c r="K7" s="112">
        <f t="shared" si="0"/>
        <v>0</v>
      </c>
      <c r="L7" s="76">
        <f t="shared" si="0"/>
        <v>0</v>
      </c>
    </row>
    <row r="8" spans="1:12">
      <c r="A8" s="77"/>
      <c r="B8" s="78"/>
      <c r="C8" s="79"/>
      <c r="D8" s="80"/>
      <c r="E8" s="81"/>
      <c r="F8" s="108"/>
      <c r="G8" s="74" t="str">
        <f>IFERROR(VLOOKUP(F8,Kontoplan!A:B,2,FALSE),"")</f>
        <v/>
      </c>
      <c r="H8" s="75">
        <f t="shared" si="1"/>
        <v>0</v>
      </c>
      <c r="I8" s="75">
        <f t="shared" si="0"/>
        <v>0</v>
      </c>
      <c r="J8" s="75">
        <f t="shared" si="0"/>
        <v>0</v>
      </c>
      <c r="K8" s="112">
        <f t="shared" si="0"/>
        <v>0</v>
      </c>
      <c r="L8" s="76">
        <f t="shared" si="0"/>
        <v>0</v>
      </c>
    </row>
    <row r="9" spans="1:12">
      <c r="A9" s="77"/>
      <c r="B9" s="78"/>
      <c r="C9" s="79"/>
      <c r="D9" s="80"/>
      <c r="E9" s="81"/>
      <c r="F9" s="108"/>
      <c r="G9" s="74" t="str">
        <f>IFERROR(VLOOKUP(F9,Kontoplan!A:B,2,FALSE),"")</f>
        <v/>
      </c>
      <c r="H9" s="75">
        <f t="shared" si="1"/>
        <v>0</v>
      </c>
      <c r="I9" s="75">
        <f t="shared" si="0"/>
        <v>0</v>
      </c>
      <c r="J9" s="75">
        <f t="shared" si="0"/>
        <v>0</v>
      </c>
      <c r="K9" s="112">
        <f t="shared" si="0"/>
        <v>0</v>
      </c>
      <c r="L9" s="76">
        <f t="shared" si="0"/>
        <v>0</v>
      </c>
    </row>
    <row r="10" spans="1:12">
      <c r="A10" s="77"/>
      <c r="B10" s="78"/>
      <c r="C10" s="79"/>
      <c r="D10" s="80"/>
      <c r="E10" s="81"/>
      <c r="F10" s="108"/>
      <c r="G10" s="74" t="str">
        <f>IFERROR(VLOOKUP(F10,Kontoplan!A:B,2,FALSE),"")</f>
        <v/>
      </c>
      <c r="H10" s="75">
        <f t="shared" si="1"/>
        <v>0</v>
      </c>
      <c r="I10" s="75">
        <f t="shared" si="0"/>
        <v>0</v>
      </c>
      <c r="J10" s="75">
        <f t="shared" si="0"/>
        <v>0</v>
      </c>
      <c r="K10" s="112">
        <f t="shared" si="0"/>
        <v>0</v>
      </c>
      <c r="L10" s="76">
        <f t="shared" si="0"/>
        <v>0</v>
      </c>
    </row>
    <row r="11" spans="1:12">
      <c r="A11" s="77"/>
      <c r="B11" s="78"/>
      <c r="C11" s="79"/>
      <c r="D11" s="80"/>
      <c r="E11" s="81"/>
      <c r="F11" s="108"/>
      <c r="G11" s="74" t="str">
        <f>IFERROR(VLOOKUP(F11,Kontoplan!A:B,2,FALSE),"")</f>
        <v/>
      </c>
      <c r="H11" s="75">
        <f t="shared" si="1"/>
        <v>0</v>
      </c>
      <c r="I11" s="75">
        <f t="shared" si="0"/>
        <v>0</v>
      </c>
      <c r="J11" s="75">
        <f t="shared" si="0"/>
        <v>0</v>
      </c>
      <c r="K11" s="112">
        <f t="shared" si="0"/>
        <v>0</v>
      </c>
      <c r="L11" s="76">
        <f t="shared" si="0"/>
        <v>0</v>
      </c>
    </row>
    <row r="12" spans="1:12">
      <c r="A12" s="77"/>
      <c r="B12" s="78"/>
      <c r="C12" s="79"/>
      <c r="D12" s="80"/>
      <c r="E12" s="81"/>
      <c r="F12" s="108"/>
      <c r="G12" s="74" t="str">
        <f>IFERROR(VLOOKUP(F12,Kontoplan!A:B,2,FALSE),"")</f>
        <v/>
      </c>
      <c r="H12" s="75">
        <f t="shared" si="1"/>
        <v>0</v>
      </c>
      <c r="I12" s="75">
        <f t="shared" si="0"/>
        <v>0</v>
      </c>
      <c r="J12" s="75">
        <f t="shared" si="0"/>
        <v>0</v>
      </c>
      <c r="K12" s="112">
        <f t="shared" si="0"/>
        <v>0</v>
      </c>
      <c r="L12" s="76">
        <f t="shared" si="0"/>
        <v>0</v>
      </c>
    </row>
    <row r="13" spans="1:12">
      <c r="A13" s="77"/>
      <c r="B13" s="78"/>
      <c r="C13" s="79"/>
      <c r="D13" s="80"/>
      <c r="E13" s="81"/>
      <c r="F13" s="108"/>
      <c r="G13" s="74" t="str">
        <f>IFERROR(VLOOKUP(F13,Kontoplan!A:B,2,FALSE),"")</f>
        <v/>
      </c>
      <c r="H13" s="75">
        <f t="shared" si="1"/>
        <v>0</v>
      </c>
      <c r="I13" s="75">
        <f t="shared" si="0"/>
        <v>0</v>
      </c>
      <c r="J13" s="75">
        <f t="shared" si="0"/>
        <v>0</v>
      </c>
      <c r="K13" s="112">
        <f t="shared" si="0"/>
        <v>0</v>
      </c>
      <c r="L13" s="76">
        <f t="shared" si="0"/>
        <v>0</v>
      </c>
    </row>
    <row r="14" spans="1:12">
      <c r="A14" s="77"/>
      <c r="B14" s="78"/>
      <c r="C14" s="79"/>
      <c r="D14" s="80"/>
      <c r="E14" s="81"/>
      <c r="F14" s="108"/>
      <c r="G14" s="74" t="str">
        <f>IFERROR(VLOOKUP(F14,Kontoplan!A:B,2,FALSE),"")</f>
        <v/>
      </c>
      <c r="H14" s="75">
        <f t="shared" si="1"/>
        <v>0</v>
      </c>
      <c r="I14" s="75">
        <f t="shared" si="0"/>
        <v>0</v>
      </c>
      <c r="J14" s="75">
        <f t="shared" si="0"/>
        <v>0</v>
      </c>
      <c r="K14" s="112">
        <f t="shared" si="0"/>
        <v>0</v>
      </c>
      <c r="L14" s="76">
        <f t="shared" si="0"/>
        <v>0</v>
      </c>
    </row>
    <row r="15" spans="1:12">
      <c r="A15" s="77"/>
      <c r="B15" s="78"/>
      <c r="C15" s="79"/>
      <c r="D15" s="80"/>
      <c r="E15" s="81"/>
      <c r="F15" s="108"/>
      <c r="G15" s="74" t="str">
        <f>IFERROR(VLOOKUP(F15,Kontoplan!A:B,2,FALSE),"")</f>
        <v/>
      </c>
      <c r="H15" s="75">
        <f t="shared" si="1"/>
        <v>0</v>
      </c>
      <c r="I15" s="75">
        <f t="shared" si="0"/>
        <v>0</v>
      </c>
      <c r="J15" s="75">
        <f t="shared" si="0"/>
        <v>0</v>
      </c>
      <c r="K15" s="112">
        <f t="shared" si="0"/>
        <v>0</v>
      </c>
      <c r="L15" s="76">
        <f t="shared" si="0"/>
        <v>0</v>
      </c>
    </row>
    <row r="16" spans="1:12">
      <c r="A16" s="77"/>
      <c r="B16" s="78"/>
      <c r="C16" s="79"/>
      <c r="D16" s="80"/>
      <c r="E16" s="81"/>
      <c r="F16" s="108"/>
      <c r="G16" s="74" t="str">
        <f>IFERROR(VLOOKUP(F16,Kontoplan!A:B,2,FALSE),"")</f>
        <v/>
      </c>
      <c r="H16" s="75">
        <f t="shared" si="1"/>
        <v>0</v>
      </c>
      <c r="I16" s="75">
        <f t="shared" si="0"/>
        <v>0</v>
      </c>
      <c r="J16" s="75">
        <f t="shared" si="0"/>
        <v>0</v>
      </c>
      <c r="K16" s="112">
        <f t="shared" si="0"/>
        <v>0</v>
      </c>
      <c r="L16" s="76">
        <f t="shared" si="0"/>
        <v>0</v>
      </c>
    </row>
    <row r="17" spans="1:12">
      <c r="A17" s="77"/>
      <c r="B17" s="78"/>
      <c r="C17" s="79"/>
      <c r="D17" s="80"/>
      <c r="E17" s="81"/>
      <c r="F17" s="108"/>
      <c r="G17" s="74" t="str">
        <f>IFERROR(VLOOKUP(F17,Kontoplan!A:B,2,FALSE),"")</f>
        <v/>
      </c>
      <c r="H17" s="75">
        <f t="shared" si="1"/>
        <v>0</v>
      </c>
      <c r="I17" s="75">
        <f t="shared" si="0"/>
        <v>0</v>
      </c>
      <c r="J17" s="75">
        <f t="shared" si="0"/>
        <v>0</v>
      </c>
      <c r="K17" s="112">
        <f t="shared" si="0"/>
        <v>0</v>
      </c>
      <c r="L17" s="76">
        <f t="shared" si="0"/>
        <v>0</v>
      </c>
    </row>
    <row r="18" spans="1:12">
      <c r="A18" s="77"/>
      <c r="B18" s="78"/>
      <c r="C18" s="79"/>
      <c r="D18" s="80"/>
      <c r="E18" s="81"/>
      <c r="F18" s="108"/>
      <c r="G18" s="74" t="str">
        <f>IFERROR(VLOOKUP(F18,Kontoplan!A:B,2,FALSE),"")</f>
        <v/>
      </c>
      <c r="H18" s="75">
        <f t="shared" si="1"/>
        <v>0</v>
      </c>
      <c r="I18" s="75">
        <f t="shared" si="0"/>
        <v>0</v>
      </c>
      <c r="J18" s="75">
        <f t="shared" si="0"/>
        <v>0</v>
      </c>
      <c r="K18" s="112">
        <f t="shared" si="0"/>
        <v>0</v>
      </c>
      <c r="L18" s="76">
        <f t="shared" si="0"/>
        <v>0</v>
      </c>
    </row>
    <row r="19" spans="1:12">
      <c r="A19" s="77"/>
      <c r="B19" s="78"/>
      <c r="C19" s="79"/>
      <c r="D19" s="80"/>
      <c r="E19" s="81"/>
      <c r="F19" s="108"/>
      <c r="G19" s="74" t="str">
        <f>IFERROR(VLOOKUP(F19,Kontoplan!A:B,2,FALSE),"")</f>
        <v/>
      </c>
      <c r="H19" s="75">
        <f t="shared" si="1"/>
        <v>0</v>
      </c>
      <c r="I19" s="75">
        <f t="shared" si="0"/>
        <v>0</v>
      </c>
      <c r="J19" s="75">
        <f t="shared" si="0"/>
        <v>0</v>
      </c>
      <c r="K19" s="112">
        <f t="shared" si="0"/>
        <v>0</v>
      </c>
      <c r="L19" s="76">
        <f t="shared" si="0"/>
        <v>0</v>
      </c>
    </row>
    <row r="20" spans="1:12">
      <c r="A20" s="77"/>
      <c r="B20" s="78"/>
      <c r="C20" s="79"/>
      <c r="D20" s="80"/>
      <c r="E20" s="81"/>
      <c r="F20" s="108"/>
      <c r="G20" s="74" t="str">
        <f>IFERROR(VLOOKUP(F20,Kontoplan!A:B,2,FALSE),"")</f>
        <v/>
      </c>
      <c r="H20" s="75">
        <f t="shared" si="1"/>
        <v>0</v>
      </c>
      <c r="I20" s="75">
        <f t="shared" si="0"/>
        <v>0</v>
      </c>
      <c r="J20" s="75">
        <f t="shared" si="0"/>
        <v>0</v>
      </c>
      <c r="K20" s="112">
        <f t="shared" si="0"/>
        <v>0</v>
      </c>
      <c r="L20" s="76">
        <f t="shared" si="0"/>
        <v>0</v>
      </c>
    </row>
    <row r="21" spans="1:12">
      <c r="A21" s="77"/>
      <c r="B21" s="78"/>
      <c r="C21" s="79"/>
      <c r="D21" s="80"/>
      <c r="E21" s="81"/>
      <c r="F21" s="108"/>
      <c r="G21" s="74" t="str">
        <f>IFERROR(VLOOKUP(F21,Kontoplan!A:B,2,FALSE),"")</f>
        <v/>
      </c>
      <c r="H21" s="75">
        <f t="shared" si="1"/>
        <v>0</v>
      </c>
      <c r="I21" s="75">
        <f t="shared" si="0"/>
        <v>0</v>
      </c>
      <c r="J21" s="75">
        <f t="shared" si="0"/>
        <v>0</v>
      </c>
      <c r="K21" s="112">
        <f t="shared" si="0"/>
        <v>0</v>
      </c>
      <c r="L21" s="76">
        <f t="shared" si="0"/>
        <v>0</v>
      </c>
    </row>
    <row r="22" spans="1:12">
      <c r="A22" s="77"/>
      <c r="B22" s="78"/>
      <c r="C22" s="79"/>
      <c r="D22" s="80"/>
      <c r="E22" s="81"/>
      <c r="F22" s="108"/>
      <c r="G22" s="74" t="str">
        <f>IFERROR(VLOOKUP(F22,Kontoplan!A:B,2,FALSE),"")</f>
        <v/>
      </c>
      <c r="H22" s="75">
        <f t="shared" si="1"/>
        <v>0</v>
      </c>
      <c r="I22" s="75">
        <f t="shared" si="0"/>
        <v>0</v>
      </c>
      <c r="J22" s="75">
        <f t="shared" si="0"/>
        <v>0</v>
      </c>
      <c r="K22" s="112">
        <f t="shared" si="0"/>
        <v>0</v>
      </c>
      <c r="L22" s="76">
        <f t="shared" si="0"/>
        <v>0</v>
      </c>
    </row>
    <row r="23" spans="1:12">
      <c r="A23" s="77"/>
      <c r="B23" s="78"/>
      <c r="C23" s="79"/>
      <c r="D23" s="80"/>
      <c r="E23" s="81"/>
      <c r="F23" s="108"/>
      <c r="G23" s="74" t="str">
        <f>IFERROR(VLOOKUP(F23,Kontoplan!A:B,2,FALSE),"")</f>
        <v/>
      </c>
      <c r="H23" s="75">
        <f t="shared" ref="H23:H37" si="2">IF($E23=H$3,$D23,0)</f>
        <v>0</v>
      </c>
      <c r="I23" s="75">
        <f t="shared" si="0"/>
        <v>0</v>
      </c>
      <c r="J23" s="75">
        <f t="shared" si="0"/>
        <v>0</v>
      </c>
      <c r="K23" s="112">
        <f t="shared" si="0"/>
        <v>0</v>
      </c>
      <c r="L23" s="76">
        <f t="shared" si="0"/>
        <v>0</v>
      </c>
    </row>
    <row r="24" spans="1:12">
      <c r="A24" s="77"/>
      <c r="B24" s="78"/>
      <c r="C24" s="79"/>
      <c r="D24" s="80"/>
      <c r="E24" s="81"/>
      <c r="F24" s="108"/>
      <c r="G24" s="74" t="str">
        <f>IFERROR(VLOOKUP(F24,Kontoplan!A:B,2,FALSE),"")</f>
        <v/>
      </c>
      <c r="H24" s="75">
        <f t="shared" si="2"/>
        <v>0</v>
      </c>
      <c r="I24" s="75">
        <f t="shared" si="0"/>
        <v>0</v>
      </c>
      <c r="J24" s="75">
        <f t="shared" si="0"/>
        <v>0</v>
      </c>
      <c r="K24" s="112">
        <f t="shared" si="0"/>
        <v>0</v>
      </c>
      <c r="L24" s="76">
        <f t="shared" si="0"/>
        <v>0</v>
      </c>
    </row>
    <row r="25" spans="1:12">
      <c r="A25" s="77"/>
      <c r="B25" s="78"/>
      <c r="C25" s="79"/>
      <c r="D25" s="80"/>
      <c r="E25" s="81"/>
      <c r="F25" s="108"/>
      <c r="G25" s="74" t="str">
        <f>IFERROR(VLOOKUP(F25,Kontoplan!A:B,2,FALSE),"")</f>
        <v/>
      </c>
      <c r="H25" s="75">
        <f t="shared" si="2"/>
        <v>0</v>
      </c>
      <c r="I25" s="75">
        <f t="shared" si="0"/>
        <v>0</v>
      </c>
      <c r="J25" s="75">
        <f t="shared" si="0"/>
        <v>0</v>
      </c>
      <c r="K25" s="112">
        <f t="shared" si="0"/>
        <v>0</v>
      </c>
      <c r="L25" s="76">
        <f t="shared" si="0"/>
        <v>0</v>
      </c>
    </row>
    <row r="26" spans="1:12">
      <c r="A26" s="77"/>
      <c r="B26" s="78"/>
      <c r="C26" s="79"/>
      <c r="D26" s="80"/>
      <c r="E26" s="81"/>
      <c r="F26" s="108"/>
      <c r="G26" s="74" t="str">
        <f>IFERROR(VLOOKUP(F26,Kontoplan!A:B,2,FALSE),"")</f>
        <v/>
      </c>
      <c r="H26" s="75">
        <f t="shared" si="2"/>
        <v>0</v>
      </c>
      <c r="I26" s="75">
        <f t="shared" si="0"/>
        <v>0</v>
      </c>
      <c r="J26" s="75">
        <f t="shared" si="0"/>
        <v>0</v>
      </c>
      <c r="K26" s="112">
        <f t="shared" si="0"/>
        <v>0</v>
      </c>
      <c r="L26" s="76">
        <f t="shared" si="0"/>
        <v>0</v>
      </c>
    </row>
    <row r="27" spans="1:12">
      <c r="A27" s="77"/>
      <c r="B27" s="78"/>
      <c r="C27" s="79"/>
      <c r="D27" s="80"/>
      <c r="E27" s="81"/>
      <c r="F27" s="108"/>
      <c r="G27" s="74" t="str">
        <f>IFERROR(VLOOKUP(F27,Kontoplan!A:B,2,FALSE),"")</f>
        <v/>
      </c>
      <c r="H27" s="75">
        <f t="shared" si="2"/>
        <v>0</v>
      </c>
      <c r="I27" s="75">
        <f t="shared" si="0"/>
        <v>0</v>
      </c>
      <c r="J27" s="75">
        <f t="shared" si="0"/>
        <v>0</v>
      </c>
      <c r="K27" s="112">
        <f t="shared" si="0"/>
        <v>0</v>
      </c>
      <c r="L27" s="76">
        <f t="shared" si="0"/>
        <v>0</v>
      </c>
    </row>
    <row r="28" spans="1:12">
      <c r="A28" s="77"/>
      <c r="B28" s="78"/>
      <c r="C28" s="79"/>
      <c r="D28" s="80"/>
      <c r="E28" s="81"/>
      <c r="F28" s="108"/>
      <c r="G28" s="74" t="str">
        <f>IFERROR(VLOOKUP(F28,Kontoplan!A:B,2,FALSE),"")</f>
        <v/>
      </c>
      <c r="H28" s="75">
        <f t="shared" si="2"/>
        <v>0</v>
      </c>
      <c r="I28" s="75">
        <f t="shared" si="0"/>
        <v>0</v>
      </c>
      <c r="J28" s="75">
        <f t="shared" si="0"/>
        <v>0</v>
      </c>
      <c r="K28" s="112">
        <f t="shared" si="0"/>
        <v>0</v>
      </c>
      <c r="L28" s="76">
        <f t="shared" si="0"/>
        <v>0</v>
      </c>
    </row>
    <row r="29" spans="1:12">
      <c r="A29" s="77"/>
      <c r="B29" s="78"/>
      <c r="C29" s="79"/>
      <c r="D29" s="80"/>
      <c r="E29" s="81"/>
      <c r="F29" s="108"/>
      <c r="G29" s="74" t="str">
        <f>IFERROR(VLOOKUP(F29,Kontoplan!A:B,2,FALSE),"")</f>
        <v/>
      </c>
      <c r="H29" s="75">
        <f t="shared" si="2"/>
        <v>0</v>
      </c>
      <c r="I29" s="75">
        <f t="shared" si="0"/>
        <v>0</v>
      </c>
      <c r="J29" s="75">
        <f t="shared" si="0"/>
        <v>0</v>
      </c>
      <c r="K29" s="112">
        <f t="shared" si="0"/>
        <v>0</v>
      </c>
      <c r="L29" s="76">
        <f t="shared" si="0"/>
        <v>0</v>
      </c>
    </row>
    <row r="30" spans="1:12">
      <c r="A30" s="77"/>
      <c r="B30" s="78"/>
      <c r="C30" s="79"/>
      <c r="D30" s="80"/>
      <c r="E30" s="81"/>
      <c r="F30" s="108"/>
      <c r="G30" s="74" t="str">
        <f>IFERROR(VLOOKUP(F30,Kontoplan!A:B,2,FALSE),"")</f>
        <v/>
      </c>
      <c r="H30" s="75">
        <f t="shared" si="2"/>
        <v>0</v>
      </c>
      <c r="I30" s="75">
        <f t="shared" si="0"/>
        <v>0</v>
      </c>
      <c r="J30" s="75">
        <f t="shared" si="0"/>
        <v>0</v>
      </c>
      <c r="K30" s="112">
        <f t="shared" si="0"/>
        <v>0</v>
      </c>
      <c r="L30" s="76">
        <f t="shared" si="0"/>
        <v>0</v>
      </c>
    </row>
    <row r="31" spans="1:12">
      <c r="A31" s="77"/>
      <c r="B31" s="78"/>
      <c r="C31" s="79"/>
      <c r="D31" s="80"/>
      <c r="E31" s="81"/>
      <c r="F31" s="108"/>
      <c r="G31" s="74" t="str">
        <f>IFERROR(VLOOKUP(F31,Kontoplan!A:B,2,FALSE),"")</f>
        <v/>
      </c>
      <c r="H31" s="75">
        <f t="shared" si="2"/>
        <v>0</v>
      </c>
      <c r="I31" s="75">
        <f t="shared" si="0"/>
        <v>0</v>
      </c>
      <c r="J31" s="75">
        <f t="shared" si="0"/>
        <v>0</v>
      </c>
      <c r="K31" s="112">
        <f t="shared" si="0"/>
        <v>0</v>
      </c>
      <c r="L31" s="76">
        <f t="shared" si="0"/>
        <v>0</v>
      </c>
    </row>
    <row r="32" spans="1:12">
      <c r="A32" s="77"/>
      <c r="B32" s="78"/>
      <c r="C32" s="79"/>
      <c r="D32" s="80"/>
      <c r="E32" s="81"/>
      <c r="F32" s="108"/>
      <c r="G32" s="74" t="str">
        <f>IFERROR(VLOOKUP(F32,Kontoplan!A:B,2,FALSE),"")</f>
        <v/>
      </c>
      <c r="H32" s="75">
        <f t="shared" si="2"/>
        <v>0</v>
      </c>
      <c r="I32" s="75">
        <f t="shared" si="0"/>
        <v>0</v>
      </c>
      <c r="J32" s="75">
        <f t="shared" si="0"/>
        <v>0</v>
      </c>
      <c r="K32" s="112">
        <f t="shared" si="0"/>
        <v>0</v>
      </c>
      <c r="L32" s="76">
        <f t="shared" si="0"/>
        <v>0</v>
      </c>
    </row>
    <row r="33" spans="1:12">
      <c r="A33" s="77"/>
      <c r="B33" s="78"/>
      <c r="C33" s="79"/>
      <c r="D33" s="80"/>
      <c r="E33" s="81"/>
      <c r="F33" s="108"/>
      <c r="G33" s="74" t="str">
        <f>IFERROR(VLOOKUP(F33,Kontoplan!A:B,2,FALSE),"")</f>
        <v/>
      </c>
      <c r="H33" s="75">
        <f t="shared" si="2"/>
        <v>0</v>
      </c>
      <c r="I33" s="75">
        <f t="shared" si="0"/>
        <v>0</v>
      </c>
      <c r="J33" s="75">
        <f t="shared" si="0"/>
        <v>0</v>
      </c>
      <c r="K33" s="112">
        <f t="shared" si="0"/>
        <v>0</v>
      </c>
      <c r="L33" s="76">
        <f t="shared" si="0"/>
        <v>0</v>
      </c>
    </row>
    <row r="34" spans="1:12">
      <c r="A34" s="77"/>
      <c r="B34" s="78"/>
      <c r="C34" s="79"/>
      <c r="D34" s="80"/>
      <c r="E34" s="81"/>
      <c r="F34" s="108"/>
      <c r="G34" s="74" t="str">
        <f>IFERROR(VLOOKUP(F34,Kontoplan!A:B,2,FALSE),"")</f>
        <v/>
      </c>
      <c r="H34" s="75">
        <f t="shared" si="2"/>
        <v>0</v>
      </c>
      <c r="I34" s="75">
        <f t="shared" si="0"/>
        <v>0</v>
      </c>
      <c r="J34" s="75">
        <f t="shared" si="0"/>
        <v>0</v>
      </c>
      <c r="K34" s="112">
        <f t="shared" si="0"/>
        <v>0</v>
      </c>
      <c r="L34" s="76">
        <f t="shared" si="0"/>
        <v>0</v>
      </c>
    </row>
    <row r="35" spans="1:12">
      <c r="A35" s="77"/>
      <c r="B35" s="78"/>
      <c r="C35" s="79"/>
      <c r="D35" s="80"/>
      <c r="E35" s="81"/>
      <c r="F35" s="108"/>
      <c r="G35" s="74" t="str">
        <f>IFERROR(VLOOKUP(F35,Kontoplan!A:B,2,FALSE),"")</f>
        <v/>
      </c>
      <c r="H35" s="75">
        <f t="shared" si="2"/>
        <v>0</v>
      </c>
      <c r="I35" s="75">
        <f t="shared" si="0"/>
        <v>0</v>
      </c>
      <c r="J35" s="75">
        <f t="shared" si="0"/>
        <v>0</v>
      </c>
      <c r="K35" s="112">
        <f t="shared" si="0"/>
        <v>0</v>
      </c>
      <c r="L35" s="76">
        <f t="shared" si="0"/>
        <v>0</v>
      </c>
    </row>
    <row r="36" spans="1:12">
      <c r="A36" s="77"/>
      <c r="B36" s="78"/>
      <c r="C36" s="79"/>
      <c r="D36" s="80"/>
      <c r="E36" s="81"/>
      <c r="F36" s="108"/>
      <c r="G36" s="74" t="str">
        <f>IFERROR(VLOOKUP(F36,Kontoplan!A:B,2,FALSE),"")</f>
        <v/>
      </c>
      <c r="H36" s="75">
        <f t="shared" si="2"/>
        <v>0</v>
      </c>
      <c r="I36" s="75">
        <f t="shared" si="0"/>
        <v>0</v>
      </c>
      <c r="J36" s="75">
        <f t="shared" si="0"/>
        <v>0</v>
      </c>
      <c r="K36" s="112">
        <f t="shared" si="0"/>
        <v>0</v>
      </c>
      <c r="L36" s="76">
        <f t="shared" si="0"/>
        <v>0</v>
      </c>
    </row>
    <row r="37" spans="1:12">
      <c r="A37" s="83"/>
      <c r="B37" s="84"/>
      <c r="C37" s="85"/>
      <c r="D37" s="86"/>
      <c r="E37" s="87"/>
      <c r="F37" s="109"/>
      <c r="G37" s="89" t="str">
        <f>IFERROR(VLOOKUP(F37,Kontoplan!A:B,2,FALSE),"")</f>
        <v/>
      </c>
      <c r="H37" s="90">
        <f t="shared" si="2"/>
        <v>0</v>
      </c>
      <c r="I37" s="90">
        <f t="shared" si="0"/>
        <v>0</v>
      </c>
      <c r="J37" s="90">
        <f t="shared" si="0"/>
        <v>0</v>
      </c>
      <c r="K37" s="113">
        <f t="shared" si="0"/>
        <v>0</v>
      </c>
      <c r="L37" s="91">
        <f t="shared" si="0"/>
        <v>0</v>
      </c>
    </row>
    <row r="38" spans="1:12" ht="6.75" customHeight="1">
      <c r="A38" s="92"/>
      <c r="B38" s="93"/>
      <c r="C38" s="93"/>
      <c r="D38" s="94"/>
      <c r="E38" s="94"/>
      <c r="F38" s="95"/>
      <c r="G38" s="96" t="str">
        <f>IFERROR(VLOOKUP(F38,Kontoplan!A:B,2,FALSE),"")</f>
        <v/>
      </c>
      <c r="H38" s="97"/>
      <c r="I38" s="97"/>
      <c r="J38" s="97"/>
      <c r="K38" s="94"/>
      <c r="L38" s="98"/>
    </row>
    <row r="39" spans="1:12">
      <c r="A39" s="99"/>
      <c r="B39" s="100"/>
      <c r="C39" s="101" t="s">
        <v>53</v>
      </c>
      <c r="D39" s="102"/>
      <c r="E39" s="102"/>
      <c r="F39" s="103"/>
      <c r="G39" s="104"/>
      <c r="H39" s="105">
        <f>SUM(H5:H38)</f>
        <v>0</v>
      </c>
      <c r="I39" s="105">
        <f t="shared" ref="I39:L39" si="3">SUM(I5:I38)</f>
        <v>0</v>
      </c>
      <c r="J39" s="105">
        <f t="shared" si="3"/>
        <v>0</v>
      </c>
      <c r="K39" s="114">
        <f>SUM(K5:K38)</f>
        <v>0</v>
      </c>
      <c r="L39" s="106">
        <f t="shared" si="3"/>
        <v>0</v>
      </c>
    </row>
  </sheetData>
  <autoFilter ref="A4:L4"/>
  <mergeCells count="2">
    <mergeCell ref="B1:C1"/>
    <mergeCell ref="H1:L1"/>
  </mergeCells>
  <pageMargins left="0.31496062992125984" right="0.31496062992125984" top="0.94488188976377963" bottom="0.55118110236220474" header="0.31496062992125984" footer="0.31496062992125984"/>
  <pageSetup paperSize="9" fitToHeight="0" orientation="landscape" r:id="rId1"/>
  <headerFooter>
    <oddFooter>Seite &amp;P von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9"/>
  <sheetViews>
    <sheetView zoomScale="130" zoomScaleNormal="130" workbookViewId="0">
      <selection activeCell="C36" sqref="C36"/>
    </sheetView>
  </sheetViews>
  <sheetFormatPr baseColWidth="10" defaultRowHeight="12.75"/>
  <cols>
    <col min="1" max="1" width="7.28515625" bestFit="1" customWidth="1"/>
    <col min="2" max="2" width="8.7109375" customWidth="1"/>
    <col min="3" max="3" width="30.7109375" customWidth="1"/>
    <col min="4" max="4" width="11.28515625" customWidth="1"/>
    <col min="5" max="5" width="4.42578125" bestFit="1" customWidth="1"/>
    <col min="6" max="6" width="7.85546875" style="43" bestFit="1" customWidth="1"/>
    <col min="7" max="7" width="17.28515625" bestFit="1" customWidth="1"/>
    <col min="8" max="12" width="11.28515625" customWidth="1"/>
  </cols>
  <sheetData>
    <row r="1" spans="1:12">
      <c r="A1" s="18" t="s">
        <v>49</v>
      </c>
      <c r="B1" s="120"/>
      <c r="C1" s="120"/>
      <c r="H1" s="121"/>
      <c r="I1" s="121"/>
      <c r="J1" s="121"/>
      <c r="K1" s="121"/>
      <c r="L1" s="121"/>
    </row>
    <row r="3" spans="1:12">
      <c r="H3">
        <v>1</v>
      </c>
      <c r="I3">
        <v>2</v>
      </c>
      <c r="J3">
        <v>3</v>
      </c>
      <c r="K3">
        <v>4</v>
      </c>
      <c r="L3">
        <v>5</v>
      </c>
    </row>
    <row r="4" spans="1:12">
      <c r="A4" s="55" t="s">
        <v>72</v>
      </c>
      <c r="B4" s="56" t="s">
        <v>2</v>
      </c>
      <c r="C4" s="56" t="s">
        <v>48</v>
      </c>
      <c r="D4" s="56" t="s">
        <v>50</v>
      </c>
      <c r="E4" s="56" t="s">
        <v>67</v>
      </c>
      <c r="F4" s="57" t="s">
        <v>52</v>
      </c>
      <c r="G4" s="58" t="s">
        <v>51</v>
      </c>
      <c r="H4" s="59" t="str">
        <f>IF('Vermögen, Bilanz'!B5&lt;&gt;"",'Vermögen, Bilanz'!B5,"")</f>
        <v>Verkehr</v>
      </c>
      <c r="I4" s="59" t="str">
        <f>IF('Vermögen, Bilanz'!B6&lt;&gt;"",'Vermögen, Bilanz'!B6,"")</f>
        <v>Anlage ZKB</v>
      </c>
      <c r="J4" s="59" t="str">
        <f>IF('Vermögen, Bilanz'!B7&lt;&gt;"",'Vermögen, Bilanz'!B7,"")</f>
        <v>Wertschriften</v>
      </c>
      <c r="K4" s="110" t="str">
        <f>+IF('Vermögen, Bilanz'!B8&lt;&gt;"",'Vermögen, Bilanz'!B8,"")</f>
        <v>Eigenverwaltung</v>
      </c>
      <c r="L4" s="60" t="str">
        <f>IF('Vermögen, Bilanz'!B9&lt;&gt;"",'Vermögen, Bilanz'!B9,"")</f>
        <v>Schulden</v>
      </c>
    </row>
    <row r="5" spans="1:12">
      <c r="A5" s="61"/>
      <c r="B5" s="62"/>
      <c r="C5" s="62" t="s">
        <v>4</v>
      </c>
      <c r="D5" s="63"/>
      <c r="E5" s="63"/>
      <c r="F5" s="64"/>
      <c r="G5" s="65"/>
      <c r="H5" s="66">
        <f>+'8-1'!H39</f>
        <v>0</v>
      </c>
      <c r="I5" s="66">
        <f>+'8-1'!I39</f>
        <v>0</v>
      </c>
      <c r="J5" s="66">
        <f>+'8-1'!J39</f>
        <v>0</v>
      </c>
      <c r="K5" s="111">
        <f>+'8-1'!K39</f>
        <v>0</v>
      </c>
      <c r="L5" s="67">
        <f>+'8-1'!L39</f>
        <v>0</v>
      </c>
    </row>
    <row r="6" spans="1:12">
      <c r="A6" s="68"/>
      <c r="B6" s="69"/>
      <c r="C6" s="70"/>
      <c r="D6" s="71"/>
      <c r="E6" s="72"/>
      <c r="F6" s="107"/>
      <c r="G6" s="74" t="str">
        <f>IFERROR(VLOOKUP(F6,Kontoplan!A:B,2,FALSE),"")</f>
        <v/>
      </c>
      <c r="H6" s="75">
        <f>IF($E6=H$3,$D6,0)</f>
        <v>0</v>
      </c>
      <c r="I6" s="75">
        <f t="shared" ref="I6:L37" si="0">IF($E6=I$3,$D6,0)</f>
        <v>0</v>
      </c>
      <c r="J6" s="75">
        <f t="shared" si="0"/>
        <v>0</v>
      </c>
      <c r="K6" s="112">
        <f t="shared" si="0"/>
        <v>0</v>
      </c>
      <c r="L6" s="76">
        <f t="shared" si="0"/>
        <v>0</v>
      </c>
    </row>
    <row r="7" spans="1:12">
      <c r="A7" s="77"/>
      <c r="B7" s="78"/>
      <c r="C7" s="79"/>
      <c r="D7" s="80"/>
      <c r="E7" s="81"/>
      <c r="F7" s="108"/>
      <c r="G7" s="74" t="str">
        <f>IFERROR(VLOOKUP(F7,Kontoplan!A:B,2,FALSE),"")</f>
        <v/>
      </c>
      <c r="H7" s="75">
        <f t="shared" ref="H7:H22" si="1">IF($E7=H$3,$D7,0)</f>
        <v>0</v>
      </c>
      <c r="I7" s="75">
        <f t="shared" si="0"/>
        <v>0</v>
      </c>
      <c r="J7" s="75">
        <f t="shared" si="0"/>
        <v>0</v>
      </c>
      <c r="K7" s="112">
        <f t="shared" si="0"/>
        <v>0</v>
      </c>
      <c r="L7" s="76">
        <f t="shared" si="0"/>
        <v>0</v>
      </c>
    </row>
    <row r="8" spans="1:12">
      <c r="A8" s="77"/>
      <c r="B8" s="78"/>
      <c r="C8" s="79"/>
      <c r="D8" s="80"/>
      <c r="E8" s="81"/>
      <c r="F8" s="108"/>
      <c r="G8" s="74" t="str">
        <f>IFERROR(VLOOKUP(F8,Kontoplan!A:B,2,FALSE),"")</f>
        <v/>
      </c>
      <c r="H8" s="75">
        <f t="shared" si="1"/>
        <v>0</v>
      </c>
      <c r="I8" s="75">
        <f t="shared" si="0"/>
        <v>0</v>
      </c>
      <c r="J8" s="75">
        <f t="shared" si="0"/>
        <v>0</v>
      </c>
      <c r="K8" s="112">
        <f t="shared" si="0"/>
        <v>0</v>
      </c>
      <c r="L8" s="76">
        <f t="shared" si="0"/>
        <v>0</v>
      </c>
    </row>
    <row r="9" spans="1:12">
      <c r="A9" s="77"/>
      <c r="B9" s="78"/>
      <c r="C9" s="79"/>
      <c r="D9" s="80"/>
      <c r="E9" s="81"/>
      <c r="F9" s="108"/>
      <c r="G9" s="74" t="str">
        <f>IFERROR(VLOOKUP(F9,Kontoplan!A:B,2,FALSE),"")</f>
        <v/>
      </c>
      <c r="H9" s="75">
        <f t="shared" si="1"/>
        <v>0</v>
      </c>
      <c r="I9" s="75">
        <f t="shared" si="0"/>
        <v>0</v>
      </c>
      <c r="J9" s="75">
        <f t="shared" si="0"/>
        <v>0</v>
      </c>
      <c r="K9" s="112">
        <f t="shared" si="0"/>
        <v>0</v>
      </c>
      <c r="L9" s="76">
        <f t="shared" si="0"/>
        <v>0</v>
      </c>
    </row>
    <row r="10" spans="1:12">
      <c r="A10" s="77"/>
      <c r="B10" s="78"/>
      <c r="C10" s="79"/>
      <c r="D10" s="80"/>
      <c r="E10" s="81"/>
      <c r="F10" s="108"/>
      <c r="G10" s="74" t="str">
        <f>IFERROR(VLOOKUP(F10,Kontoplan!A:B,2,FALSE),"")</f>
        <v/>
      </c>
      <c r="H10" s="75">
        <f t="shared" si="1"/>
        <v>0</v>
      </c>
      <c r="I10" s="75">
        <f t="shared" si="0"/>
        <v>0</v>
      </c>
      <c r="J10" s="75">
        <f t="shared" si="0"/>
        <v>0</v>
      </c>
      <c r="K10" s="112">
        <f t="shared" si="0"/>
        <v>0</v>
      </c>
      <c r="L10" s="76">
        <f t="shared" si="0"/>
        <v>0</v>
      </c>
    </row>
    <row r="11" spans="1:12">
      <c r="A11" s="77"/>
      <c r="B11" s="78"/>
      <c r="C11" s="79"/>
      <c r="D11" s="80"/>
      <c r="E11" s="81"/>
      <c r="F11" s="108"/>
      <c r="G11" s="74" t="str">
        <f>IFERROR(VLOOKUP(F11,Kontoplan!A:B,2,FALSE),"")</f>
        <v/>
      </c>
      <c r="H11" s="75">
        <f t="shared" si="1"/>
        <v>0</v>
      </c>
      <c r="I11" s="75">
        <f t="shared" si="0"/>
        <v>0</v>
      </c>
      <c r="J11" s="75">
        <f t="shared" si="0"/>
        <v>0</v>
      </c>
      <c r="K11" s="112">
        <f t="shared" si="0"/>
        <v>0</v>
      </c>
      <c r="L11" s="76">
        <f t="shared" si="0"/>
        <v>0</v>
      </c>
    </row>
    <row r="12" spans="1:12">
      <c r="A12" s="77"/>
      <c r="B12" s="78"/>
      <c r="C12" s="79"/>
      <c r="D12" s="80"/>
      <c r="E12" s="81"/>
      <c r="F12" s="108"/>
      <c r="G12" s="74" t="str">
        <f>IFERROR(VLOOKUP(F12,Kontoplan!A:B,2,FALSE),"")</f>
        <v/>
      </c>
      <c r="H12" s="75">
        <f t="shared" si="1"/>
        <v>0</v>
      </c>
      <c r="I12" s="75">
        <f t="shared" si="0"/>
        <v>0</v>
      </c>
      <c r="J12" s="75">
        <f t="shared" si="0"/>
        <v>0</v>
      </c>
      <c r="K12" s="112">
        <f t="shared" si="0"/>
        <v>0</v>
      </c>
      <c r="L12" s="76">
        <f t="shared" si="0"/>
        <v>0</v>
      </c>
    </row>
    <row r="13" spans="1:12">
      <c r="A13" s="77"/>
      <c r="B13" s="78"/>
      <c r="C13" s="79"/>
      <c r="D13" s="80"/>
      <c r="E13" s="81"/>
      <c r="F13" s="108"/>
      <c r="G13" s="74" t="str">
        <f>IFERROR(VLOOKUP(F13,Kontoplan!A:B,2,FALSE),"")</f>
        <v/>
      </c>
      <c r="H13" s="75">
        <f t="shared" si="1"/>
        <v>0</v>
      </c>
      <c r="I13" s="75">
        <f t="shared" si="0"/>
        <v>0</v>
      </c>
      <c r="J13" s="75">
        <f t="shared" si="0"/>
        <v>0</v>
      </c>
      <c r="K13" s="112">
        <f t="shared" si="0"/>
        <v>0</v>
      </c>
      <c r="L13" s="76">
        <f t="shared" si="0"/>
        <v>0</v>
      </c>
    </row>
    <row r="14" spans="1:12">
      <c r="A14" s="77"/>
      <c r="B14" s="78"/>
      <c r="C14" s="79"/>
      <c r="D14" s="80"/>
      <c r="E14" s="81"/>
      <c r="F14" s="108"/>
      <c r="G14" s="74" t="str">
        <f>IFERROR(VLOOKUP(F14,Kontoplan!A:B,2,FALSE),"")</f>
        <v/>
      </c>
      <c r="H14" s="75">
        <f t="shared" si="1"/>
        <v>0</v>
      </c>
      <c r="I14" s="75">
        <f t="shared" si="0"/>
        <v>0</v>
      </c>
      <c r="J14" s="75">
        <f t="shared" si="0"/>
        <v>0</v>
      </c>
      <c r="K14" s="112">
        <f t="shared" si="0"/>
        <v>0</v>
      </c>
      <c r="L14" s="76">
        <f t="shared" si="0"/>
        <v>0</v>
      </c>
    </row>
    <row r="15" spans="1:12">
      <c r="A15" s="77"/>
      <c r="B15" s="78"/>
      <c r="C15" s="79"/>
      <c r="D15" s="80"/>
      <c r="E15" s="81"/>
      <c r="F15" s="108"/>
      <c r="G15" s="74" t="str">
        <f>IFERROR(VLOOKUP(F15,Kontoplan!A:B,2,FALSE),"")</f>
        <v/>
      </c>
      <c r="H15" s="75">
        <f t="shared" si="1"/>
        <v>0</v>
      </c>
      <c r="I15" s="75">
        <f t="shared" si="0"/>
        <v>0</v>
      </c>
      <c r="J15" s="75">
        <f t="shared" si="0"/>
        <v>0</v>
      </c>
      <c r="K15" s="112">
        <f t="shared" si="0"/>
        <v>0</v>
      </c>
      <c r="L15" s="76">
        <f t="shared" si="0"/>
        <v>0</v>
      </c>
    </row>
    <row r="16" spans="1:12">
      <c r="A16" s="77"/>
      <c r="B16" s="78"/>
      <c r="C16" s="79"/>
      <c r="D16" s="80"/>
      <c r="E16" s="81"/>
      <c r="F16" s="108"/>
      <c r="G16" s="74" t="str">
        <f>IFERROR(VLOOKUP(F16,Kontoplan!A:B,2,FALSE),"")</f>
        <v/>
      </c>
      <c r="H16" s="75">
        <f t="shared" si="1"/>
        <v>0</v>
      </c>
      <c r="I16" s="75">
        <f t="shared" si="0"/>
        <v>0</v>
      </c>
      <c r="J16" s="75">
        <f t="shared" si="0"/>
        <v>0</v>
      </c>
      <c r="K16" s="112">
        <f t="shared" si="0"/>
        <v>0</v>
      </c>
      <c r="L16" s="76">
        <f t="shared" si="0"/>
        <v>0</v>
      </c>
    </row>
    <row r="17" spans="1:12">
      <c r="A17" s="77"/>
      <c r="B17" s="78"/>
      <c r="C17" s="79"/>
      <c r="D17" s="80"/>
      <c r="E17" s="81"/>
      <c r="F17" s="108"/>
      <c r="G17" s="74" t="str">
        <f>IFERROR(VLOOKUP(F17,Kontoplan!A:B,2,FALSE),"")</f>
        <v/>
      </c>
      <c r="H17" s="75">
        <f t="shared" si="1"/>
        <v>0</v>
      </c>
      <c r="I17" s="75">
        <f t="shared" si="0"/>
        <v>0</v>
      </c>
      <c r="J17" s="75">
        <f t="shared" si="0"/>
        <v>0</v>
      </c>
      <c r="K17" s="112">
        <f t="shared" si="0"/>
        <v>0</v>
      </c>
      <c r="L17" s="76">
        <f t="shared" si="0"/>
        <v>0</v>
      </c>
    </row>
    <row r="18" spans="1:12">
      <c r="A18" s="77"/>
      <c r="B18" s="78"/>
      <c r="C18" s="79"/>
      <c r="D18" s="80"/>
      <c r="E18" s="81"/>
      <c r="F18" s="108"/>
      <c r="G18" s="74" t="str">
        <f>IFERROR(VLOOKUP(F18,Kontoplan!A:B,2,FALSE),"")</f>
        <v/>
      </c>
      <c r="H18" s="75">
        <f t="shared" si="1"/>
        <v>0</v>
      </c>
      <c r="I18" s="75">
        <f t="shared" si="0"/>
        <v>0</v>
      </c>
      <c r="J18" s="75">
        <f t="shared" si="0"/>
        <v>0</v>
      </c>
      <c r="K18" s="112">
        <f t="shared" si="0"/>
        <v>0</v>
      </c>
      <c r="L18" s="76">
        <f t="shared" si="0"/>
        <v>0</v>
      </c>
    </row>
    <row r="19" spans="1:12">
      <c r="A19" s="77"/>
      <c r="B19" s="78"/>
      <c r="C19" s="79"/>
      <c r="D19" s="80"/>
      <c r="E19" s="81"/>
      <c r="F19" s="108"/>
      <c r="G19" s="74" t="str">
        <f>IFERROR(VLOOKUP(F19,Kontoplan!A:B,2,FALSE),"")</f>
        <v/>
      </c>
      <c r="H19" s="75">
        <f t="shared" si="1"/>
        <v>0</v>
      </c>
      <c r="I19" s="75">
        <f t="shared" si="0"/>
        <v>0</v>
      </c>
      <c r="J19" s="75">
        <f t="shared" si="0"/>
        <v>0</v>
      </c>
      <c r="K19" s="112">
        <f t="shared" si="0"/>
        <v>0</v>
      </c>
      <c r="L19" s="76">
        <f t="shared" si="0"/>
        <v>0</v>
      </c>
    </row>
    <row r="20" spans="1:12">
      <c r="A20" s="77"/>
      <c r="B20" s="78"/>
      <c r="C20" s="79"/>
      <c r="D20" s="80"/>
      <c r="E20" s="81"/>
      <c r="F20" s="108"/>
      <c r="G20" s="74" t="str">
        <f>IFERROR(VLOOKUP(F20,Kontoplan!A:B,2,FALSE),"")</f>
        <v/>
      </c>
      <c r="H20" s="75">
        <f t="shared" si="1"/>
        <v>0</v>
      </c>
      <c r="I20" s="75">
        <f t="shared" si="0"/>
        <v>0</v>
      </c>
      <c r="J20" s="75">
        <f t="shared" si="0"/>
        <v>0</v>
      </c>
      <c r="K20" s="112">
        <f t="shared" si="0"/>
        <v>0</v>
      </c>
      <c r="L20" s="76">
        <f t="shared" si="0"/>
        <v>0</v>
      </c>
    </row>
    <row r="21" spans="1:12">
      <c r="A21" s="77"/>
      <c r="B21" s="78"/>
      <c r="C21" s="79"/>
      <c r="D21" s="80"/>
      <c r="E21" s="81"/>
      <c r="F21" s="108"/>
      <c r="G21" s="74" t="str">
        <f>IFERROR(VLOOKUP(F21,Kontoplan!A:B,2,FALSE),"")</f>
        <v/>
      </c>
      <c r="H21" s="75">
        <f t="shared" si="1"/>
        <v>0</v>
      </c>
      <c r="I21" s="75">
        <f t="shared" si="0"/>
        <v>0</v>
      </c>
      <c r="J21" s="75">
        <f t="shared" si="0"/>
        <v>0</v>
      </c>
      <c r="K21" s="112">
        <f t="shared" si="0"/>
        <v>0</v>
      </c>
      <c r="L21" s="76">
        <f t="shared" si="0"/>
        <v>0</v>
      </c>
    </row>
    <row r="22" spans="1:12">
      <c r="A22" s="77"/>
      <c r="B22" s="78"/>
      <c r="C22" s="79"/>
      <c r="D22" s="80"/>
      <c r="E22" s="81"/>
      <c r="F22" s="108"/>
      <c r="G22" s="74" t="str">
        <f>IFERROR(VLOOKUP(F22,Kontoplan!A:B,2,FALSE),"")</f>
        <v/>
      </c>
      <c r="H22" s="75">
        <f t="shared" si="1"/>
        <v>0</v>
      </c>
      <c r="I22" s="75">
        <f t="shared" si="0"/>
        <v>0</v>
      </c>
      <c r="J22" s="75">
        <f t="shared" si="0"/>
        <v>0</v>
      </c>
      <c r="K22" s="112">
        <f t="shared" si="0"/>
        <v>0</v>
      </c>
      <c r="L22" s="76">
        <f t="shared" si="0"/>
        <v>0</v>
      </c>
    </row>
    <row r="23" spans="1:12">
      <c r="A23" s="77"/>
      <c r="B23" s="78"/>
      <c r="C23" s="79"/>
      <c r="D23" s="80"/>
      <c r="E23" s="81"/>
      <c r="F23" s="108"/>
      <c r="G23" s="74" t="str">
        <f>IFERROR(VLOOKUP(F23,Kontoplan!A:B,2,FALSE),"")</f>
        <v/>
      </c>
      <c r="H23" s="75">
        <f t="shared" ref="H23:H37" si="2">IF($E23=H$3,$D23,0)</f>
        <v>0</v>
      </c>
      <c r="I23" s="75">
        <f t="shared" si="0"/>
        <v>0</v>
      </c>
      <c r="J23" s="75">
        <f t="shared" si="0"/>
        <v>0</v>
      </c>
      <c r="K23" s="112">
        <f t="shared" si="0"/>
        <v>0</v>
      </c>
      <c r="L23" s="76">
        <f t="shared" si="0"/>
        <v>0</v>
      </c>
    </row>
    <row r="24" spans="1:12">
      <c r="A24" s="77"/>
      <c r="B24" s="78"/>
      <c r="C24" s="79"/>
      <c r="D24" s="80"/>
      <c r="E24" s="81"/>
      <c r="F24" s="108"/>
      <c r="G24" s="74" t="str">
        <f>IFERROR(VLOOKUP(F24,Kontoplan!A:B,2,FALSE),"")</f>
        <v/>
      </c>
      <c r="H24" s="75">
        <f t="shared" si="2"/>
        <v>0</v>
      </c>
      <c r="I24" s="75">
        <f t="shared" si="0"/>
        <v>0</v>
      </c>
      <c r="J24" s="75">
        <f t="shared" si="0"/>
        <v>0</v>
      </c>
      <c r="K24" s="112">
        <f t="shared" si="0"/>
        <v>0</v>
      </c>
      <c r="L24" s="76">
        <f t="shared" si="0"/>
        <v>0</v>
      </c>
    </row>
    <row r="25" spans="1:12">
      <c r="A25" s="77"/>
      <c r="B25" s="78"/>
      <c r="C25" s="79"/>
      <c r="D25" s="80"/>
      <c r="E25" s="81"/>
      <c r="F25" s="108"/>
      <c r="G25" s="74" t="str">
        <f>IFERROR(VLOOKUP(F25,Kontoplan!A:B,2,FALSE),"")</f>
        <v/>
      </c>
      <c r="H25" s="75">
        <f t="shared" si="2"/>
        <v>0</v>
      </c>
      <c r="I25" s="75">
        <f t="shared" si="0"/>
        <v>0</v>
      </c>
      <c r="J25" s="75">
        <f t="shared" si="0"/>
        <v>0</v>
      </c>
      <c r="K25" s="112">
        <f t="shared" si="0"/>
        <v>0</v>
      </c>
      <c r="L25" s="76">
        <f t="shared" si="0"/>
        <v>0</v>
      </c>
    </row>
    <row r="26" spans="1:12">
      <c r="A26" s="77"/>
      <c r="B26" s="78"/>
      <c r="C26" s="79"/>
      <c r="D26" s="80"/>
      <c r="E26" s="81"/>
      <c r="F26" s="108"/>
      <c r="G26" s="74" t="str">
        <f>IFERROR(VLOOKUP(F26,Kontoplan!A:B,2,FALSE),"")</f>
        <v/>
      </c>
      <c r="H26" s="75">
        <f t="shared" si="2"/>
        <v>0</v>
      </c>
      <c r="I26" s="75">
        <f t="shared" si="0"/>
        <v>0</v>
      </c>
      <c r="J26" s="75">
        <f t="shared" si="0"/>
        <v>0</v>
      </c>
      <c r="K26" s="112">
        <f t="shared" si="0"/>
        <v>0</v>
      </c>
      <c r="L26" s="76">
        <f t="shared" si="0"/>
        <v>0</v>
      </c>
    </row>
    <row r="27" spans="1:12">
      <c r="A27" s="77"/>
      <c r="B27" s="78"/>
      <c r="C27" s="79"/>
      <c r="D27" s="80"/>
      <c r="E27" s="81"/>
      <c r="F27" s="108"/>
      <c r="G27" s="74" t="str">
        <f>IFERROR(VLOOKUP(F27,Kontoplan!A:B,2,FALSE),"")</f>
        <v/>
      </c>
      <c r="H27" s="75">
        <f t="shared" si="2"/>
        <v>0</v>
      </c>
      <c r="I27" s="75">
        <f t="shared" si="0"/>
        <v>0</v>
      </c>
      <c r="J27" s="75">
        <f t="shared" si="0"/>
        <v>0</v>
      </c>
      <c r="K27" s="112">
        <f t="shared" si="0"/>
        <v>0</v>
      </c>
      <c r="L27" s="76">
        <f t="shared" si="0"/>
        <v>0</v>
      </c>
    </row>
    <row r="28" spans="1:12">
      <c r="A28" s="77"/>
      <c r="B28" s="78"/>
      <c r="C28" s="79"/>
      <c r="D28" s="80"/>
      <c r="E28" s="81"/>
      <c r="F28" s="108"/>
      <c r="G28" s="74" t="str">
        <f>IFERROR(VLOOKUP(F28,Kontoplan!A:B,2,FALSE),"")</f>
        <v/>
      </c>
      <c r="H28" s="75">
        <f t="shared" si="2"/>
        <v>0</v>
      </c>
      <c r="I28" s="75">
        <f t="shared" si="0"/>
        <v>0</v>
      </c>
      <c r="J28" s="75">
        <f t="shared" si="0"/>
        <v>0</v>
      </c>
      <c r="K28" s="112">
        <f t="shared" si="0"/>
        <v>0</v>
      </c>
      <c r="L28" s="76">
        <f t="shared" si="0"/>
        <v>0</v>
      </c>
    </row>
    <row r="29" spans="1:12">
      <c r="A29" s="77"/>
      <c r="B29" s="78"/>
      <c r="C29" s="79"/>
      <c r="D29" s="80"/>
      <c r="E29" s="81"/>
      <c r="F29" s="108"/>
      <c r="G29" s="74" t="str">
        <f>IFERROR(VLOOKUP(F29,Kontoplan!A:B,2,FALSE),"")</f>
        <v/>
      </c>
      <c r="H29" s="75">
        <f t="shared" si="2"/>
        <v>0</v>
      </c>
      <c r="I29" s="75">
        <f t="shared" si="0"/>
        <v>0</v>
      </c>
      <c r="J29" s="75">
        <f t="shared" si="0"/>
        <v>0</v>
      </c>
      <c r="K29" s="112">
        <f t="shared" si="0"/>
        <v>0</v>
      </c>
      <c r="L29" s="76">
        <f t="shared" si="0"/>
        <v>0</v>
      </c>
    </row>
    <row r="30" spans="1:12">
      <c r="A30" s="77"/>
      <c r="B30" s="78"/>
      <c r="C30" s="79"/>
      <c r="D30" s="80"/>
      <c r="E30" s="81"/>
      <c r="F30" s="108"/>
      <c r="G30" s="74" t="str">
        <f>IFERROR(VLOOKUP(F30,Kontoplan!A:B,2,FALSE),"")</f>
        <v/>
      </c>
      <c r="H30" s="75">
        <f t="shared" si="2"/>
        <v>0</v>
      </c>
      <c r="I30" s="75">
        <f t="shared" si="0"/>
        <v>0</v>
      </c>
      <c r="J30" s="75">
        <f t="shared" si="0"/>
        <v>0</v>
      </c>
      <c r="K30" s="112">
        <f t="shared" si="0"/>
        <v>0</v>
      </c>
      <c r="L30" s="76">
        <f t="shared" si="0"/>
        <v>0</v>
      </c>
    </row>
    <row r="31" spans="1:12">
      <c r="A31" s="77"/>
      <c r="B31" s="78"/>
      <c r="C31" s="79"/>
      <c r="D31" s="80"/>
      <c r="E31" s="81"/>
      <c r="F31" s="108"/>
      <c r="G31" s="74" t="str">
        <f>IFERROR(VLOOKUP(F31,Kontoplan!A:B,2,FALSE),"")</f>
        <v/>
      </c>
      <c r="H31" s="75">
        <f t="shared" si="2"/>
        <v>0</v>
      </c>
      <c r="I31" s="75">
        <f t="shared" si="0"/>
        <v>0</v>
      </c>
      <c r="J31" s="75">
        <f t="shared" si="0"/>
        <v>0</v>
      </c>
      <c r="K31" s="112">
        <f t="shared" si="0"/>
        <v>0</v>
      </c>
      <c r="L31" s="76">
        <f t="shared" si="0"/>
        <v>0</v>
      </c>
    </row>
    <row r="32" spans="1:12">
      <c r="A32" s="77"/>
      <c r="B32" s="78"/>
      <c r="C32" s="79"/>
      <c r="D32" s="80"/>
      <c r="E32" s="81"/>
      <c r="F32" s="108"/>
      <c r="G32" s="74" t="str">
        <f>IFERROR(VLOOKUP(F32,Kontoplan!A:B,2,FALSE),"")</f>
        <v/>
      </c>
      <c r="H32" s="75">
        <f t="shared" si="2"/>
        <v>0</v>
      </c>
      <c r="I32" s="75">
        <f t="shared" si="0"/>
        <v>0</v>
      </c>
      <c r="J32" s="75">
        <f t="shared" si="0"/>
        <v>0</v>
      </c>
      <c r="K32" s="112">
        <f t="shared" si="0"/>
        <v>0</v>
      </c>
      <c r="L32" s="76">
        <f t="shared" si="0"/>
        <v>0</v>
      </c>
    </row>
    <row r="33" spans="1:12">
      <c r="A33" s="77"/>
      <c r="B33" s="78"/>
      <c r="C33" s="79"/>
      <c r="D33" s="80"/>
      <c r="E33" s="81"/>
      <c r="F33" s="108"/>
      <c r="G33" s="74" t="str">
        <f>IFERROR(VLOOKUP(F33,Kontoplan!A:B,2,FALSE),"")</f>
        <v/>
      </c>
      <c r="H33" s="75">
        <f t="shared" si="2"/>
        <v>0</v>
      </c>
      <c r="I33" s="75">
        <f t="shared" si="0"/>
        <v>0</v>
      </c>
      <c r="J33" s="75">
        <f t="shared" si="0"/>
        <v>0</v>
      </c>
      <c r="K33" s="112">
        <f t="shared" si="0"/>
        <v>0</v>
      </c>
      <c r="L33" s="76">
        <f t="shared" si="0"/>
        <v>0</v>
      </c>
    </row>
    <row r="34" spans="1:12">
      <c r="A34" s="77"/>
      <c r="B34" s="78"/>
      <c r="C34" s="79"/>
      <c r="D34" s="80"/>
      <c r="E34" s="81"/>
      <c r="F34" s="108"/>
      <c r="G34" s="74" t="str">
        <f>IFERROR(VLOOKUP(F34,Kontoplan!A:B,2,FALSE),"")</f>
        <v/>
      </c>
      <c r="H34" s="75">
        <f t="shared" si="2"/>
        <v>0</v>
      </c>
      <c r="I34" s="75">
        <f t="shared" si="0"/>
        <v>0</v>
      </c>
      <c r="J34" s="75">
        <f t="shared" si="0"/>
        <v>0</v>
      </c>
      <c r="K34" s="112">
        <f t="shared" si="0"/>
        <v>0</v>
      </c>
      <c r="L34" s="76">
        <f t="shared" si="0"/>
        <v>0</v>
      </c>
    </row>
    <row r="35" spans="1:12">
      <c r="A35" s="77"/>
      <c r="B35" s="78"/>
      <c r="C35" s="79"/>
      <c r="D35" s="80"/>
      <c r="E35" s="81"/>
      <c r="F35" s="108"/>
      <c r="G35" s="74" t="str">
        <f>IFERROR(VLOOKUP(F35,Kontoplan!A:B,2,FALSE),"")</f>
        <v/>
      </c>
      <c r="H35" s="75">
        <f t="shared" si="2"/>
        <v>0</v>
      </c>
      <c r="I35" s="75">
        <f t="shared" si="0"/>
        <v>0</v>
      </c>
      <c r="J35" s="75">
        <f t="shared" si="0"/>
        <v>0</v>
      </c>
      <c r="K35" s="112">
        <f t="shared" si="0"/>
        <v>0</v>
      </c>
      <c r="L35" s="76">
        <f t="shared" si="0"/>
        <v>0</v>
      </c>
    </row>
    <row r="36" spans="1:12">
      <c r="A36" s="77"/>
      <c r="B36" s="78"/>
      <c r="C36" s="79"/>
      <c r="D36" s="80"/>
      <c r="E36" s="81"/>
      <c r="F36" s="108"/>
      <c r="G36" s="74" t="str">
        <f>IFERROR(VLOOKUP(F36,Kontoplan!A:B,2,FALSE),"")</f>
        <v/>
      </c>
      <c r="H36" s="75">
        <f t="shared" si="2"/>
        <v>0</v>
      </c>
      <c r="I36" s="75">
        <f t="shared" si="0"/>
        <v>0</v>
      </c>
      <c r="J36" s="75">
        <f t="shared" si="0"/>
        <v>0</v>
      </c>
      <c r="K36" s="112">
        <f t="shared" si="0"/>
        <v>0</v>
      </c>
      <c r="L36" s="76">
        <f t="shared" si="0"/>
        <v>0</v>
      </c>
    </row>
    <row r="37" spans="1:12">
      <c r="A37" s="83"/>
      <c r="B37" s="84"/>
      <c r="C37" s="85"/>
      <c r="D37" s="86"/>
      <c r="E37" s="87"/>
      <c r="F37" s="109"/>
      <c r="G37" s="89" t="str">
        <f>IFERROR(VLOOKUP(F37,Kontoplan!A:B,2,FALSE),"")</f>
        <v/>
      </c>
      <c r="H37" s="90">
        <f t="shared" si="2"/>
        <v>0</v>
      </c>
      <c r="I37" s="90">
        <f t="shared" si="0"/>
        <v>0</v>
      </c>
      <c r="J37" s="90">
        <f t="shared" si="0"/>
        <v>0</v>
      </c>
      <c r="K37" s="113">
        <f t="shared" si="0"/>
        <v>0</v>
      </c>
      <c r="L37" s="91">
        <f t="shared" si="0"/>
        <v>0</v>
      </c>
    </row>
    <row r="38" spans="1:12" ht="6.75" customHeight="1">
      <c r="A38" s="92"/>
      <c r="B38" s="93"/>
      <c r="C38" s="93"/>
      <c r="D38" s="94"/>
      <c r="E38" s="94"/>
      <c r="F38" s="95"/>
      <c r="G38" s="96" t="str">
        <f>IFERROR(VLOOKUP(F38,Kontoplan!A:B,2,FALSE),"")</f>
        <v/>
      </c>
      <c r="H38" s="97"/>
      <c r="I38" s="97"/>
      <c r="J38" s="97"/>
      <c r="K38" s="94"/>
      <c r="L38" s="98"/>
    </row>
    <row r="39" spans="1:12">
      <c r="A39" s="99"/>
      <c r="B39" s="100"/>
      <c r="C39" s="101" t="s">
        <v>53</v>
      </c>
      <c r="D39" s="102"/>
      <c r="E39" s="102"/>
      <c r="F39" s="103"/>
      <c r="G39" s="104"/>
      <c r="H39" s="105">
        <f>SUM(H5:H38)</f>
        <v>0</v>
      </c>
      <c r="I39" s="105">
        <f t="shared" ref="I39:L39" si="3">SUM(I5:I38)</f>
        <v>0</v>
      </c>
      <c r="J39" s="105">
        <f t="shared" si="3"/>
        <v>0</v>
      </c>
      <c r="K39" s="114">
        <f>SUM(K5:K38)</f>
        <v>0</v>
      </c>
      <c r="L39" s="106">
        <f t="shared" si="3"/>
        <v>0</v>
      </c>
    </row>
  </sheetData>
  <autoFilter ref="A4:L4"/>
  <mergeCells count="2">
    <mergeCell ref="B1:C1"/>
    <mergeCell ref="H1:L1"/>
  </mergeCells>
  <pageMargins left="0.31496062992125984" right="0.31496062992125984" top="0.94488188976377963" bottom="0.55118110236220474" header="0.31496062992125984" footer="0.31496062992125984"/>
  <pageSetup paperSize="9" fitToHeight="0" orientation="landscape" r:id="rId1"/>
  <headerFooter>
    <oddFooter>Seite &amp;P von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9"/>
  <sheetViews>
    <sheetView zoomScale="130" zoomScaleNormal="130" workbookViewId="0">
      <selection activeCell="C36" sqref="C36"/>
    </sheetView>
  </sheetViews>
  <sheetFormatPr baseColWidth="10" defaultRowHeight="12.75"/>
  <cols>
    <col min="1" max="1" width="7.28515625" bestFit="1" customWidth="1"/>
    <col min="2" max="2" width="8.7109375" customWidth="1"/>
    <col min="3" max="3" width="30.7109375" customWidth="1"/>
    <col min="4" max="4" width="11.28515625" customWidth="1"/>
    <col min="5" max="5" width="4.42578125" bestFit="1" customWidth="1"/>
    <col min="6" max="6" width="7.85546875" style="43" bestFit="1" customWidth="1"/>
    <col min="7" max="7" width="17.28515625" bestFit="1" customWidth="1"/>
    <col min="8" max="12" width="11.28515625" customWidth="1"/>
  </cols>
  <sheetData>
    <row r="1" spans="1:12">
      <c r="A1" s="18" t="s">
        <v>49</v>
      </c>
      <c r="B1" s="120"/>
      <c r="C1" s="120"/>
      <c r="H1" s="121"/>
      <c r="I1" s="121"/>
      <c r="J1" s="121"/>
      <c r="K1" s="121"/>
      <c r="L1" s="121"/>
    </row>
    <row r="3" spans="1:12">
      <c r="H3">
        <v>1</v>
      </c>
      <c r="I3">
        <v>2</v>
      </c>
      <c r="J3">
        <v>3</v>
      </c>
      <c r="K3">
        <v>4</v>
      </c>
      <c r="L3">
        <v>5</v>
      </c>
    </row>
    <row r="4" spans="1:12">
      <c r="A4" s="55" t="s">
        <v>72</v>
      </c>
      <c r="B4" s="56" t="s">
        <v>2</v>
      </c>
      <c r="C4" s="56" t="s">
        <v>48</v>
      </c>
      <c r="D4" s="56" t="s">
        <v>50</v>
      </c>
      <c r="E4" s="56" t="s">
        <v>67</v>
      </c>
      <c r="F4" s="57" t="s">
        <v>52</v>
      </c>
      <c r="G4" s="58" t="s">
        <v>51</v>
      </c>
      <c r="H4" s="59" t="str">
        <f>IF('Vermögen, Bilanz'!B5&lt;&gt;"",'Vermögen, Bilanz'!B5,"")</f>
        <v>Verkehr</v>
      </c>
      <c r="I4" s="59" t="str">
        <f>IF('Vermögen, Bilanz'!B6&lt;&gt;"",'Vermögen, Bilanz'!B6,"")</f>
        <v>Anlage ZKB</v>
      </c>
      <c r="J4" s="59" t="str">
        <f>IF('Vermögen, Bilanz'!B7&lt;&gt;"",'Vermögen, Bilanz'!B7,"")</f>
        <v>Wertschriften</v>
      </c>
      <c r="K4" s="110" t="str">
        <f>+IF('Vermögen, Bilanz'!B8&lt;&gt;"",'Vermögen, Bilanz'!B8,"")</f>
        <v>Eigenverwaltung</v>
      </c>
      <c r="L4" s="60" t="str">
        <f>IF('Vermögen, Bilanz'!B9&lt;&gt;"",'Vermögen, Bilanz'!B9,"")</f>
        <v>Schulden</v>
      </c>
    </row>
    <row r="5" spans="1:12">
      <c r="A5" s="61"/>
      <c r="B5" s="62"/>
      <c r="C5" s="62" t="s">
        <v>4</v>
      </c>
      <c r="D5" s="63"/>
      <c r="E5" s="63"/>
      <c r="F5" s="64"/>
      <c r="G5" s="65"/>
      <c r="H5" s="66">
        <f>+'9-1'!H39</f>
        <v>0</v>
      </c>
      <c r="I5" s="66">
        <f>+'9-1'!I39</f>
        <v>0</v>
      </c>
      <c r="J5" s="66">
        <f>+'9-1'!J39</f>
        <v>0</v>
      </c>
      <c r="K5" s="111">
        <f>+'9-1'!K39</f>
        <v>0</v>
      </c>
      <c r="L5" s="67">
        <f>+'9-1'!L39</f>
        <v>0</v>
      </c>
    </row>
    <row r="6" spans="1:12">
      <c r="A6" s="68"/>
      <c r="B6" s="69"/>
      <c r="C6" s="70"/>
      <c r="D6" s="71"/>
      <c r="E6" s="72"/>
      <c r="F6" s="107"/>
      <c r="G6" s="74" t="str">
        <f>IFERROR(VLOOKUP(F6,Kontoplan!A:B,2,FALSE),"")</f>
        <v/>
      </c>
      <c r="H6" s="75">
        <f>IF($E6=H$3,$D6,0)</f>
        <v>0</v>
      </c>
      <c r="I6" s="75">
        <f t="shared" ref="I6:L37" si="0">IF($E6=I$3,$D6,0)</f>
        <v>0</v>
      </c>
      <c r="J6" s="75">
        <f t="shared" si="0"/>
        <v>0</v>
      </c>
      <c r="K6" s="112">
        <f t="shared" si="0"/>
        <v>0</v>
      </c>
      <c r="L6" s="76">
        <f t="shared" si="0"/>
        <v>0</v>
      </c>
    </row>
    <row r="7" spans="1:12">
      <c r="A7" s="77"/>
      <c r="B7" s="78"/>
      <c r="C7" s="79"/>
      <c r="D7" s="80"/>
      <c r="E7" s="81"/>
      <c r="F7" s="108"/>
      <c r="G7" s="74" t="str">
        <f>IFERROR(VLOOKUP(F7,Kontoplan!A:B,2,FALSE),"")</f>
        <v/>
      </c>
      <c r="H7" s="75">
        <f t="shared" ref="H7:H22" si="1">IF($E7=H$3,$D7,0)</f>
        <v>0</v>
      </c>
      <c r="I7" s="75">
        <f t="shared" si="0"/>
        <v>0</v>
      </c>
      <c r="J7" s="75">
        <f t="shared" si="0"/>
        <v>0</v>
      </c>
      <c r="K7" s="112">
        <f t="shared" si="0"/>
        <v>0</v>
      </c>
      <c r="L7" s="76">
        <f t="shared" si="0"/>
        <v>0</v>
      </c>
    </row>
    <row r="8" spans="1:12">
      <c r="A8" s="77"/>
      <c r="B8" s="78"/>
      <c r="C8" s="79"/>
      <c r="D8" s="80"/>
      <c r="E8" s="81"/>
      <c r="F8" s="108"/>
      <c r="G8" s="74" t="str">
        <f>IFERROR(VLOOKUP(F8,Kontoplan!A:B,2,FALSE),"")</f>
        <v/>
      </c>
      <c r="H8" s="75">
        <f t="shared" si="1"/>
        <v>0</v>
      </c>
      <c r="I8" s="75">
        <f t="shared" si="0"/>
        <v>0</v>
      </c>
      <c r="J8" s="75">
        <f t="shared" si="0"/>
        <v>0</v>
      </c>
      <c r="K8" s="112">
        <f t="shared" si="0"/>
        <v>0</v>
      </c>
      <c r="L8" s="76">
        <f t="shared" si="0"/>
        <v>0</v>
      </c>
    </row>
    <row r="9" spans="1:12">
      <c r="A9" s="77"/>
      <c r="B9" s="78"/>
      <c r="C9" s="79"/>
      <c r="D9" s="80"/>
      <c r="E9" s="81"/>
      <c r="F9" s="108"/>
      <c r="G9" s="74" t="str">
        <f>IFERROR(VLOOKUP(F9,Kontoplan!A:B,2,FALSE),"")</f>
        <v/>
      </c>
      <c r="H9" s="75">
        <f t="shared" si="1"/>
        <v>0</v>
      </c>
      <c r="I9" s="75">
        <f t="shared" si="0"/>
        <v>0</v>
      </c>
      <c r="J9" s="75">
        <f t="shared" si="0"/>
        <v>0</v>
      </c>
      <c r="K9" s="112">
        <f t="shared" si="0"/>
        <v>0</v>
      </c>
      <c r="L9" s="76">
        <f t="shared" si="0"/>
        <v>0</v>
      </c>
    </row>
    <row r="10" spans="1:12">
      <c r="A10" s="77"/>
      <c r="B10" s="78"/>
      <c r="C10" s="79"/>
      <c r="D10" s="80"/>
      <c r="E10" s="81"/>
      <c r="F10" s="108"/>
      <c r="G10" s="74" t="str">
        <f>IFERROR(VLOOKUP(F10,Kontoplan!A:B,2,FALSE),"")</f>
        <v/>
      </c>
      <c r="H10" s="75">
        <f t="shared" si="1"/>
        <v>0</v>
      </c>
      <c r="I10" s="75">
        <f t="shared" si="0"/>
        <v>0</v>
      </c>
      <c r="J10" s="75">
        <f t="shared" si="0"/>
        <v>0</v>
      </c>
      <c r="K10" s="112">
        <f t="shared" si="0"/>
        <v>0</v>
      </c>
      <c r="L10" s="76">
        <f t="shared" si="0"/>
        <v>0</v>
      </c>
    </row>
    <row r="11" spans="1:12">
      <c r="A11" s="77"/>
      <c r="B11" s="78"/>
      <c r="C11" s="79"/>
      <c r="D11" s="80"/>
      <c r="E11" s="81"/>
      <c r="F11" s="108"/>
      <c r="G11" s="74" t="str">
        <f>IFERROR(VLOOKUP(F11,Kontoplan!A:B,2,FALSE),"")</f>
        <v/>
      </c>
      <c r="H11" s="75">
        <f t="shared" si="1"/>
        <v>0</v>
      </c>
      <c r="I11" s="75">
        <f t="shared" si="0"/>
        <v>0</v>
      </c>
      <c r="J11" s="75">
        <f t="shared" si="0"/>
        <v>0</v>
      </c>
      <c r="K11" s="112">
        <f t="shared" si="0"/>
        <v>0</v>
      </c>
      <c r="L11" s="76">
        <f t="shared" si="0"/>
        <v>0</v>
      </c>
    </row>
    <row r="12" spans="1:12">
      <c r="A12" s="77"/>
      <c r="B12" s="78"/>
      <c r="C12" s="79"/>
      <c r="D12" s="80"/>
      <c r="E12" s="81"/>
      <c r="F12" s="108"/>
      <c r="G12" s="74" t="str">
        <f>IFERROR(VLOOKUP(F12,Kontoplan!A:B,2,FALSE),"")</f>
        <v/>
      </c>
      <c r="H12" s="75">
        <f t="shared" si="1"/>
        <v>0</v>
      </c>
      <c r="I12" s="75">
        <f t="shared" si="0"/>
        <v>0</v>
      </c>
      <c r="J12" s="75">
        <f t="shared" si="0"/>
        <v>0</v>
      </c>
      <c r="K12" s="112">
        <f t="shared" si="0"/>
        <v>0</v>
      </c>
      <c r="L12" s="76">
        <f t="shared" si="0"/>
        <v>0</v>
      </c>
    </row>
    <row r="13" spans="1:12">
      <c r="A13" s="77"/>
      <c r="B13" s="78"/>
      <c r="C13" s="79"/>
      <c r="D13" s="80"/>
      <c r="E13" s="81"/>
      <c r="F13" s="108"/>
      <c r="G13" s="74" t="str">
        <f>IFERROR(VLOOKUP(F13,Kontoplan!A:B,2,FALSE),"")</f>
        <v/>
      </c>
      <c r="H13" s="75">
        <f t="shared" si="1"/>
        <v>0</v>
      </c>
      <c r="I13" s="75">
        <f t="shared" si="0"/>
        <v>0</v>
      </c>
      <c r="J13" s="75">
        <f t="shared" si="0"/>
        <v>0</v>
      </c>
      <c r="K13" s="112">
        <f t="shared" si="0"/>
        <v>0</v>
      </c>
      <c r="L13" s="76">
        <f t="shared" si="0"/>
        <v>0</v>
      </c>
    </row>
    <row r="14" spans="1:12">
      <c r="A14" s="77"/>
      <c r="B14" s="78"/>
      <c r="C14" s="79"/>
      <c r="D14" s="80"/>
      <c r="E14" s="81"/>
      <c r="F14" s="108"/>
      <c r="G14" s="74" t="str">
        <f>IFERROR(VLOOKUP(F14,Kontoplan!A:B,2,FALSE),"")</f>
        <v/>
      </c>
      <c r="H14" s="75">
        <f t="shared" si="1"/>
        <v>0</v>
      </c>
      <c r="I14" s="75">
        <f t="shared" si="0"/>
        <v>0</v>
      </c>
      <c r="J14" s="75">
        <f t="shared" si="0"/>
        <v>0</v>
      </c>
      <c r="K14" s="112">
        <f t="shared" si="0"/>
        <v>0</v>
      </c>
      <c r="L14" s="76">
        <f t="shared" si="0"/>
        <v>0</v>
      </c>
    </row>
    <row r="15" spans="1:12">
      <c r="A15" s="77"/>
      <c r="B15" s="78"/>
      <c r="C15" s="79"/>
      <c r="D15" s="80"/>
      <c r="E15" s="81"/>
      <c r="F15" s="108"/>
      <c r="G15" s="74" t="str">
        <f>IFERROR(VLOOKUP(F15,Kontoplan!A:B,2,FALSE),"")</f>
        <v/>
      </c>
      <c r="H15" s="75">
        <f t="shared" si="1"/>
        <v>0</v>
      </c>
      <c r="I15" s="75">
        <f t="shared" si="0"/>
        <v>0</v>
      </c>
      <c r="J15" s="75">
        <f t="shared" si="0"/>
        <v>0</v>
      </c>
      <c r="K15" s="112">
        <f t="shared" si="0"/>
        <v>0</v>
      </c>
      <c r="L15" s="76">
        <f t="shared" si="0"/>
        <v>0</v>
      </c>
    </row>
    <row r="16" spans="1:12">
      <c r="A16" s="77"/>
      <c r="B16" s="78"/>
      <c r="C16" s="79"/>
      <c r="D16" s="80"/>
      <c r="E16" s="81"/>
      <c r="F16" s="108"/>
      <c r="G16" s="74" t="str">
        <f>IFERROR(VLOOKUP(F16,Kontoplan!A:B,2,FALSE),"")</f>
        <v/>
      </c>
      <c r="H16" s="75">
        <f t="shared" si="1"/>
        <v>0</v>
      </c>
      <c r="I16" s="75">
        <f t="shared" si="0"/>
        <v>0</v>
      </c>
      <c r="J16" s="75">
        <f t="shared" si="0"/>
        <v>0</v>
      </c>
      <c r="K16" s="112">
        <f t="shared" si="0"/>
        <v>0</v>
      </c>
      <c r="L16" s="76">
        <f t="shared" si="0"/>
        <v>0</v>
      </c>
    </row>
    <row r="17" spans="1:12">
      <c r="A17" s="77"/>
      <c r="B17" s="78"/>
      <c r="C17" s="79"/>
      <c r="D17" s="80"/>
      <c r="E17" s="81"/>
      <c r="F17" s="108"/>
      <c r="G17" s="74" t="str">
        <f>IFERROR(VLOOKUP(F17,Kontoplan!A:B,2,FALSE),"")</f>
        <v/>
      </c>
      <c r="H17" s="75">
        <f t="shared" si="1"/>
        <v>0</v>
      </c>
      <c r="I17" s="75">
        <f t="shared" si="0"/>
        <v>0</v>
      </c>
      <c r="J17" s="75">
        <f t="shared" si="0"/>
        <v>0</v>
      </c>
      <c r="K17" s="112">
        <f t="shared" si="0"/>
        <v>0</v>
      </c>
      <c r="L17" s="76">
        <f t="shared" si="0"/>
        <v>0</v>
      </c>
    </row>
    <row r="18" spans="1:12">
      <c r="A18" s="77"/>
      <c r="B18" s="78"/>
      <c r="C18" s="79"/>
      <c r="D18" s="80"/>
      <c r="E18" s="81"/>
      <c r="F18" s="108"/>
      <c r="G18" s="74" t="str">
        <f>IFERROR(VLOOKUP(F18,Kontoplan!A:B,2,FALSE),"")</f>
        <v/>
      </c>
      <c r="H18" s="75">
        <f t="shared" si="1"/>
        <v>0</v>
      </c>
      <c r="I18" s="75">
        <f t="shared" si="0"/>
        <v>0</v>
      </c>
      <c r="J18" s="75">
        <f t="shared" si="0"/>
        <v>0</v>
      </c>
      <c r="K18" s="112">
        <f t="shared" si="0"/>
        <v>0</v>
      </c>
      <c r="L18" s="76">
        <f t="shared" si="0"/>
        <v>0</v>
      </c>
    </row>
    <row r="19" spans="1:12">
      <c r="A19" s="77"/>
      <c r="B19" s="78"/>
      <c r="C19" s="79"/>
      <c r="D19" s="80"/>
      <c r="E19" s="81"/>
      <c r="F19" s="108"/>
      <c r="G19" s="74" t="str">
        <f>IFERROR(VLOOKUP(F19,Kontoplan!A:B,2,FALSE),"")</f>
        <v/>
      </c>
      <c r="H19" s="75">
        <f t="shared" si="1"/>
        <v>0</v>
      </c>
      <c r="I19" s="75">
        <f t="shared" si="0"/>
        <v>0</v>
      </c>
      <c r="J19" s="75">
        <f t="shared" si="0"/>
        <v>0</v>
      </c>
      <c r="K19" s="112">
        <f t="shared" si="0"/>
        <v>0</v>
      </c>
      <c r="L19" s="76">
        <f t="shared" si="0"/>
        <v>0</v>
      </c>
    </row>
    <row r="20" spans="1:12">
      <c r="A20" s="77"/>
      <c r="B20" s="78"/>
      <c r="C20" s="79"/>
      <c r="D20" s="80"/>
      <c r="E20" s="81"/>
      <c r="F20" s="108"/>
      <c r="G20" s="74" t="str">
        <f>IFERROR(VLOOKUP(F20,Kontoplan!A:B,2,FALSE),"")</f>
        <v/>
      </c>
      <c r="H20" s="75">
        <f t="shared" si="1"/>
        <v>0</v>
      </c>
      <c r="I20" s="75">
        <f t="shared" si="0"/>
        <v>0</v>
      </c>
      <c r="J20" s="75">
        <f t="shared" si="0"/>
        <v>0</v>
      </c>
      <c r="K20" s="112">
        <f t="shared" si="0"/>
        <v>0</v>
      </c>
      <c r="L20" s="76">
        <f t="shared" si="0"/>
        <v>0</v>
      </c>
    </row>
    <row r="21" spans="1:12">
      <c r="A21" s="77"/>
      <c r="B21" s="78"/>
      <c r="C21" s="79"/>
      <c r="D21" s="80"/>
      <c r="E21" s="81"/>
      <c r="F21" s="108"/>
      <c r="G21" s="74" t="str">
        <f>IFERROR(VLOOKUP(F21,Kontoplan!A:B,2,FALSE),"")</f>
        <v/>
      </c>
      <c r="H21" s="75">
        <f t="shared" si="1"/>
        <v>0</v>
      </c>
      <c r="I21" s="75">
        <f t="shared" si="0"/>
        <v>0</v>
      </c>
      <c r="J21" s="75">
        <f t="shared" si="0"/>
        <v>0</v>
      </c>
      <c r="K21" s="112">
        <f t="shared" si="0"/>
        <v>0</v>
      </c>
      <c r="L21" s="76">
        <f t="shared" si="0"/>
        <v>0</v>
      </c>
    </row>
    <row r="22" spans="1:12">
      <c r="A22" s="77"/>
      <c r="B22" s="78"/>
      <c r="C22" s="79"/>
      <c r="D22" s="80"/>
      <c r="E22" s="81"/>
      <c r="F22" s="108"/>
      <c r="G22" s="74" t="str">
        <f>IFERROR(VLOOKUP(F22,Kontoplan!A:B,2,FALSE),"")</f>
        <v/>
      </c>
      <c r="H22" s="75">
        <f t="shared" si="1"/>
        <v>0</v>
      </c>
      <c r="I22" s="75">
        <f t="shared" si="0"/>
        <v>0</v>
      </c>
      <c r="J22" s="75">
        <f t="shared" si="0"/>
        <v>0</v>
      </c>
      <c r="K22" s="112">
        <f t="shared" si="0"/>
        <v>0</v>
      </c>
      <c r="L22" s="76">
        <f t="shared" si="0"/>
        <v>0</v>
      </c>
    </row>
    <row r="23" spans="1:12">
      <c r="A23" s="77"/>
      <c r="B23" s="78"/>
      <c r="C23" s="79"/>
      <c r="D23" s="80"/>
      <c r="E23" s="81"/>
      <c r="F23" s="108"/>
      <c r="G23" s="74" t="str">
        <f>IFERROR(VLOOKUP(F23,Kontoplan!A:B,2,FALSE),"")</f>
        <v/>
      </c>
      <c r="H23" s="75">
        <f t="shared" ref="H23:H37" si="2">IF($E23=H$3,$D23,0)</f>
        <v>0</v>
      </c>
      <c r="I23" s="75">
        <f t="shared" si="0"/>
        <v>0</v>
      </c>
      <c r="J23" s="75">
        <f t="shared" si="0"/>
        <v>0</v>
      </c>
      <c r="K23" s="112">
        <f t="shared" si="0"/>
        <v>0</v>
      </c>
      <c r="L23" s="76">
        <f t="shared" si="0"/>
        <v>0</v>
      </c>
    </row>
    <row r="24" spans="1:12">
      <c r="A24" s="77"/>
      <c r="B24" s="78"/>
      <c r="C24" s="79"/>
      <c r="D24" s="80"/>
      <c r="E24" s="81"/>
      <c r="F24" s="108"/>
      <c r="G24" s="74" t="str">
        <f>IFERROR(VLOOKUP(F24,Kontoplan!A:B,2,FALSE),"")</f>
        <v/>
      </c>
      <c r="H24" s="75">
        <f t="shared" si="2"/>
        <v>0</v>
      </c>
      <c r="I24" s="75">
        <f t="shared" si="0"/>
        <v>0</v>
      </c>
      <c r="J24" s="75">
        <f t="shared" si="0"/>
        <v>0</v>
      </c>
      <c r="K24" s="112">
        <f t="shared" si="0"/>
        <v>0</v>
      </c>
      <c r="L24" s="76">
        <f t="shared" si="0"/>
        <v>0</v>
      </c>
    </row>
    <row r="25" spans="1:12">
      <c r="A25" s="77"/>
      <c r="B25" s="78"/>
      <c r="C25" s="79"/>
      <c r="D25" s="80"/>
      <c r="E25" s="81"/>
      <c r="F25" s="108"/>
      <c r="G25" s="74" t="str">
        <f>IFERROR(VLOOKUP(F25,Kontoplan!A:B,2,FALSE),"")</f>
        <v/>
      </c>
      <c r="H25" s="75">
        <f t="shared" si="2"/>
        <v>0</v>
      </c>
      <c r="I25" s="75">
        <f t="shared" si="0"/>
        <v>0</v>
      </c>
      <c r="J25" s="75">
        <f t="shared" si="0"/>
        <v>0</v>
      </c>
      <c r="K25" s="112">
        <f t="shared" si="0"/>
        <v>0</v>
      </c>
      <c r="L25" s="76">
        <f t="shared" si="0"/>
        <v>0</v>
      </c>
    </row>
    <row r="26" spans="1:12">
      <c r="A26" s="77"/>
      <c r="B26" s="78"/>
      <c r="C26" s="79"/>
      <c r="D26" s="80"/>
      <c r="E26" s="81"/>
      <c r="F26" s="108"/>
      <c r="G26" s="74" t="str">
        <f>IFERROR(VLOOKUP(F26,Kontoplan!A:B,2,FALSE),"")</f>
        <v/>
      </c>
      <c r="H26" s="75">
        <f t="shared" si="2"/>
        <v>0</v>
      </c>
      <c r="I26" s="75">
        <f t="shared" si="0"/>
        <v>0</v>
      </c>
      <c r="J26" s="75">
        <f t="shared" si="0"/>
        <v>0</v>
      </c>
      <c r="K26" s="112">
        <f t="shared" si="0"/>
        <v>0</v>
      </c>
      <c r="L26" s="76">
        <f t="shared" si="0"/>
        <v>0</v>
      </c>
    </row>
    <row r="27" spans="1:12">
      <c r="A27" s="77"/>
      <c r="B27" s="78"/>
      <c r="C27" s="79"/>
      <c r="D27" s="80"/>
      <c r="E27" s="81"/>
      <c r="F27" s="108"/>
      <c r="G27" s="74" t="str">
        <f>IFERROR(VLOOKUP(F27,Kontoplan!A:B,2,FALSE),"")</f>
        <v/>
      </c>
      <c r="H27" s="75">
        <f t="shared" si="2"/>
        <v>0</v>
      </c>
      <c r="I27" s="75">
        <f t="shared" si="0"/>
        <v>0</v>
      </c>
      <c r="J27" s="75">
        <f t="shared" si="0"/>
        <v>0</v>
      </c>
      <c r="K27" s="112">
        <f t="shared" si="0"/>
        <v>0</v>
      </c>
      <c r="L27" s="76">
        <f t="shared" si="0"/>
        <v>0</v>
      </c>
    </row>
    <row r="28" spans="1:12">
      <c r="A28" s="77"/>
      <c r="B28" s="78"/>
      <c r="C28" s="79"/>
      <c r="D28" s="80"/>
      <c r="E28" s="81"/>
      <c r="F28" s="108"/>
      <c r="G28" s="74" t="str">
        <f>IFERROR(VLOOKUP(F28,Kontoplan!A:B,2,FALSE),"")</f>
        <v/>
      </c>
      <c r="H28" s="75">
        <f t="shared" si="2"/>
        <v>0</v>
      </c>
      <c r="I28" s="75">
        <f t="shared" si="0"/>
        <v>0</v>
      </c>
      <c r="J28" s="75">
        <f t="shared" si="0"/>
        <v>0</v>
      </c>
      <c r="K28" s="112">
        <f t="shared" si="0"/>
        <v>0</v>
      </c>
      <c r="L28" s="76">
        <f t="shared" si="0"/>
        <v>0</v>
      </c>
    </row>
    <row r="29" spans="1:12">
      <c r="A29" s="77"/>
      <c r="B29" s="78"/>
      <c r="C29" s="79"/>
      <c r="D29" s="80"/>
      <c r="E29" s="81"/>
      <c r="F29" s="108"/>
      <c r="G29" s="74" t="str">
        <f>IFERROR(VLOOKUP(F29,Kontoplan!A:B,2,FALSE),"")</f>
        <v/>
      </c>
      <c r="H29" s="75">
        <f t="shared" si="2"/>
        <v>0</v>
      </c>
      <c r="I29" s="75">
        <f t="shared" si="0"/>
        <v>0</v>
      </c>
      <c r="J29" s="75">
        <f t="shared" si="0"/>
        <v>0</v>
      </c>
      <c r="K29" s="112">
        <f t="shared" si="0"/>
        <v>0</v>
      </c>
      <c r="L29" s="76">
        <f t="shared" si="0"/>
        <v>0</v>
      </c>
    </row>
    <row r="30" spans="1:12">
      <c r="A30" s="77"/>
      <c r="B30" s="78"/>
      <c r="C30" s="79"/>
      <c r="D30" s="80"/>
      <c r="E30" s="81"/>
      <c r="F30" s="108"/>
      <c r="G30" s="74" t="str">
        <f>IFERROR(VLOOKUP(F30,Kontoplan!A:B,2,FALSE),"")</f>
        <v/>
      </c>
      <c r="H30" s="75">
        <f t="shared" si="2"/>
        <v>0</v>
      </c>
      <c r="I30" s="75">
        <f t="shared" si="0"/>
        <v>0</v>
      </c>
      <c r="J30" s="75">
        <f t="shared" si="0"/>
        <v>0</v>
      </c>
      <c r="K30" s="112">
        <f t="shared" si="0"/>
        <v>0</v>
      </c>
      <c r="L30" s="76">
        <f t="shared" si="0"/>
        <v>0</v>
      </c>
    </row>
    <row r="31" spans="1:12">
      <c r="A31" s="77"/>
      <c r="B31" s="78"/>
      <c r="C31" s="79"/>
      <c r="D31" s="80"/>
      <c r="E31" s="81"/>
      <c r="F31" s="108"/>
      <c r="G31" s="74" t="str">
        <f>IFERROR(VLOOKUP(F31,Kontoplan!A:B,2,FALSE),"")</f>
        <v/>
      </c>
      <c r="H31" s="75">
        <f t="shared" si="2"/>
        <v>0</v>
      </c>
      <c r="I31" s="75">
        <f t="shared" si="0"/>
        <v>0</v>
      </c>
      <c r="J31" s="75">
        <f t="shared" si="0"/>
        <v>0</v>
      </c>
      <c r="K31" s="112">
        <f t="shared" si="0"/>
        <v>0</v>
      </c>
      <c r="L31" s="76">
        <f t="shared" si="0"/>
        <v>0</v>
      </c>
    </row>
    <row r="32" spans="1:12">
      <c r="A32" s="77"/>
      <c r="B32" s="78"/>
      <c r="C32" s="79"/>
      <c r="D32" s="80"/>
      <c r="E32" s="81"/>
      <c r="F32" s="108"/>
      <c r="G32" s="74" t="str">
        <f>IFERROR(VLOOKUP(F32,Kontoplan!A:B,2,FALSE),"")</f>
        <v/>
      </c>
      <c r="H32" s="75">
        <f t="shared" si="2"/>
        <v>0</v>
      </c>
      <c r="I32" s="75">
        <f t="shared" si="0"/>
        <v>0</v>
      </c>
      <c r="J32" s="75">
        <f t="shared" si="0"/>
        <v>0</v>
      </c>
      <c r="K32" s="112">
        <f t="shared" si="0"/>
        <v>0</v>
      </c>
      <c r="L32" s="76">
        <f t="shared" si="0"/>
        <v>0</v>
      </c>
    </row>
    <row r="33" spans="1:12">
      <c r="A33" s="77"/>
      <c r="B33" s="78"/>
      <c r="C33" s="79"/>
      <c r="D33" s="80"/>
      <c r="E33" s="81"/>
      <c r="F33" s="108"/>
      <c r="G33" s="74" t="str">
        <f>IFERROR(VLOOKUP(F33,Kontoplan!A:B,2,FALSE),"")</f>
        <v/>
      </c>
      <c r="H33" s="75">
        <f t="shared" si="2"/>
        <v>0</v>
      </c>
      <c r="I33" s="75">
        <f t="shared" si="0"/>
        <v>0</v>
      </c>
      <c r="J33" s="75">
        <f t="shared" si="0"/>
        <v>0</v>
      </c>
      <c r="K33" s="112">
        <f t="shared" si="0"/>
        <v>0</v>
      </c>
      <c r="L33" s="76">
        <f t="shared" si="0"/>
        <v>0</v>
      </c>
    </row>
    <row r="34" spans="1:12">
      <c r="A34" s="77"/>
      <c r="B34" s="78"/>
      <c r="C34" s="79"/>
      <c r="D34" s="80"/>
      <c r="E34" s="81"/>
      <c r="F34" s="108"/>
      <c r="G34" s="74" t="str">
        <f>IFERROR(VLOOKUP(F34,Kontoplan!A:B,2,FALSE),"")</f>
        <v/>
      </c>
      <c r="H34" s="75">
        <f t="shared" si="2"/>
        <v>0</v>
      </c>
      <c r="I34" s="75">
        <f t="shared" si="0"/>
        <v>0</v>
      </c>
      <c r="J34" s="75">
        <f t="shared" si="0"/>
        <v>0</v>
      </c>
      <c r="K34" s="112">
        <f t="shared" si="0"/>
        <v>0</v>
      </c>
      <c r="L34" s="76">
        <f t="shared" si="0"/>
        <v>0</v>
      </c>
    </row>
    <row r="35" spans="1:12">
      <c r="A35" s="77"/>
      <c r="B35" s="78"/>
      <c r="C35" s="79"/>
      <c r="D35" s="80"/>
      <c r="E35" s="81"/>
      <c r="F35" s="108"/>
      <c r="G35" s="74" t="str">
        <f>IFERROR(VLOOKUP(F35,Kontoplan!A:B,2,FALSE),"")</f>
        <v/>
      </c>
      <c r="H35" s="75">
        <f t="shared" si="2"/>
        <v>0</v>
      </c>
      <c r="I35" s="75">
        <f t="shared" si="0"/>
        <v>0</v>
      </c>
      <c r="J35" s="75">
        <f t="shared" si="0"/>
        <v>0</v>
      </c>
      <c r="K35" s="112">
        <f t="shared" si="0"/>
        <v>0</v>
      </c>
      <c r="L35" s="76">
        <f t="shared" si="0"/>
        <v>0</v>
      </c>
    </row>
    <row r="36" spans="1:12">
      <c r="A36" s="77"/>
      <c r="B36" s="78"/>
      <c r="C36" s="79"/>
      <c r="D36" s="80"/>
      <c r="E36" s="81"/>
      <c r="F36" s="108"/>
      <c r="G36" s="74" t="str">
        <f>IFERROR(VLOOKUP(F36,Kontoplan!A:B,2,FALSE),"")</f>
        <v/>
      </c>
      <c r="H36" s="75">
        <f t="shared" si="2"/>
        <v>0</v>
      </c>
      <c r="I36" s="75">
        <f t="shared" si="0"/>
        <v>0</v>
      </c>
      <c r="J36" s="75">
        <f t="shared" si="0"/>
        <v>0</v>
      </c>
      <c r="K36" s="112">
        <f t="shared" si="0"/>
        <v>0</v>
      </c>
      <c r="L36" s="76">
        <f t="shared" si="0"/>
        <v>0</v>
      </c>
    </row>
    <row r="37" spans="1:12">
      <c r="A37" s="83"/>
      <c r="B37" s="84"/>
      <c r="C37" s="85"/>
      <c r="D37" s="86"/>
      <c r="E37" s="87"/>
      <c r="F37" s="109"/>
      <c r="G37" s="89" t="str">
        <f>IFERROR(VLOOKUP(F37,Kontoplan!A:B,2,FALSE),"")</f>
        <v/>
      </c>
      <c r="H37" s="90">
        <f t="shared" si="2"/>
        <v>0</v>
      </c>
      <c r="I37" s="90">
        <f t="shared" si="0"/>
        <v>0</v>
      </c>
      <c r="J37" s="90">
        <f t="shared" si="0"/>
        <v>0</v>
      </c>
      <c r="K37" s="113">
        <f t="shared" si="0"/>
        <v>0</v>
      </c>
      <c r="L37" s="91">
        <f t="shared" si="0"/>
        <v>0</v>
      </c>
    </row>
    <row r="38" spans="1:12" ht="6.75" customHeight="1">
      <c r="A38" s="92"/>
      <c r="B38" s="93"/>
      <c r="C38" s="93"/>
      <c r="D38" s="94"/>
      <c r="E38" s="94"/>
      <c r="F38" s="95"/>
      <c r="G38" s="96" t="str">
        <f>IFERROR(VLOOKUP(F38,Kontoplan!A:B,2,FALSE),"")</f>
        <v/>
      </c>
      <c r="H38" s="97"/>
      <c r="I38" s="97"/>
      <c r="J38" s="97"/>
      <c r="K38" s="94"/>
      <c r="L38" s="98"/>
    </row>
    <row r="39" spans="1:12">
      <c r="A39" s="99"/>
      <c r="B39" s="100"/>
      <c r="C39" s="101" t="s">
        <v>53</v>
      </c>
      <c r="D39" s="102"/>
      <c r="E39" s="102"/>
      <c r="F39" s="103"/>
      <c r="G39" s="104"/>
      <c r="H39" s="105">
        <f>SUM(H5:H38)</f>
        <v>0</v>
      </c>
      <c r="I39" s="105">
        <f t="shared" ref="I39:L39" si="3">SUM(I5:I38)</f>
        <v>0</v>
      </c>
      <c r="J39" s="105">
        <f t="shared" si="3"/>
        <v>0</v>
      </c>
      <c r="K39" s="114">
        <f>SUM(K5:K38)</f>
        <v>0</v>
      </c>
      <c r="L39" s="106">
        <f t="shared" si="3"/>
        <v>0</v>
      </c>
    </row>
  </sheetData>
  <autoFilter ref="A4:L4"/>
  <mergeCells count="2">
    <mergeCell ref="B1:C1"/>
    <mergeCell ref="H1:L1"/>
  </mergeCells>
  <pageMargins left="0.31496062992125984" right="0.31496062992125984" top="0.94488188976377963" bottom="0.55118110236220474" header="0.31496062992125984" footer="0.31496062992125984"/>
  <pageSetup paperSize="9" fitToHeight="0" orientation="landscape" r:id="rId1"/>
  <headerFooter>
    <oddFooter>Seite &amp;P von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9"/>
  <sheetViews>
    <sheetView zoomScale="130" zoomScaleNormal="130" workbookViewId="0">
      <selection activeCell="C36" sqref="C36"/>
    </sheetView>
  </sheetViews>
  <sheetFormatPr baseColWidth="10" defaultRowHeight="12.75"/>
  <cols>
    <col min="1" max="1" width="7.28515625" bestFit="1" customWidth="1"/>
    <col min="2" max="2" width="8.7109375" customWidth="1"/>
    <col min="3" max="3" width="30.7109375" customWidth="1"/>
    <col min="4" max="4" width="11.28515625" customWidth="1"/>
    <col min="5" max="5" width="4.42578125" bestFit="1" customWidth="1"/>
    <col min="6" max="6" width="7.85546875" style="43" bestFit="1" customWidth="1"/>
    <col min="7" max="7" width="17.28515625" bestFit="1" customWidth="1"/>
    <col min="8" max="12" width="11.28515625" customWidth="1"/>
  </cols>
  <sheetData>
    <row r="1" spans="1:12">
      <c r="A1" s="18" t="s">
        <v>49</v>
      </c>
      <c r="B1" s="120"/>
      <c r="C1" s="120"/>
      <c r="H1" s="121"/>
      <c r="I1" s="121"/>
      <c r="J1" s="121"/>
      <c r="K1" s="121"/>
      <c r="L1" s="121"/>
    </row>
    <row r="3" spans="1:12">
      <c r="H3">
        <v>1</v>
      </c>
      <c r="I3">
        <v>2</v>
      </c>
      <c r="J3">
        <v>3</v>
      </c>
      <c r="K3">
        <v>4</v>
      </c>
      <c r="L3">
        <v>5</v>
      </c>
    </row>
    <row r="4" spans="1:12">
      <c r="A4" s="55" t="s">
        <v>72</v>
      </c>
      <c r="B4" s="56" t="s">
        <v>2</v>
      </c>
      <c r="C4" s="56" t="s">
        <v>48</v>
      </c>
      <c r="D4" s="56" t="s">
        <v>50</v>
      </c>
      <c r="E4" s="56" t="s">
        <v>67</v>
      </c>
      <c r="F4" s="57" t="s">
        <v>52</v>
      </c>
      <c r="G4" s="58" t="s">
        <v>51</v>
      </c>
      <c r="H4" s="59" t="str">
        <f>IF('Vermögen, Bilanz'!B5&lt;&gt;"",'Vermögen, Bilanz'!B5,"")</f>
        <v>Verkehr</v>
      </c>
      <c r="I4" s="59" t="str">
        <f>IF('Vermögen, Bilanz'!B6&lt;&gt;"",'Vermögen, Bilanz'!B6,"")</f>
        <v>Anlage ZKB</v>
      </c>
      <c r="J4" s="59" t="str">
        <f>IF('Vermögen, Bilanz'!B7&lt;&gt;"",'Vermögen, Bilanz'!B7,"")</f>
        <v>Wertschriften</v>
      </c>
      <c r="K4" s="110" t="str">
        <f>+IF('Vermögen, Bilanz'!B8&lt;&gt;"",'Vermögen, Bilanz'!B8,"")</f>
        <v>Eigenverwaltung</v>
      </c>
      <c r="L4" s="60" t="str">
        <f>IF('Vermögen, Bilanz'!B9&lt;&gt;"",'Vermögen, Bilanz'!B9,"")</f>
        <v>Schulden</v>
      </c>
    </row>
    <row r="5" spans="1:12">
      <c r="A5" s="61"/>
      <c r="B5" s="62"/>
      <c r="C5" s="62" t="s">
        <v>4</v>
      </c>
      <c r="D5" s="63"/>
      <c r="E5" s="63"/>
      <c r="F5" s="64"/>
      <c r="G5" s="65"/>
      <c r="H5" s="66">
        <f>+'10-1'!H39</f>
        <v>0</v>
      </c>
      <c r="I5" s="66">
        <f>+'10-1'!I39</f>
        <v>0</v>
      </c>
      <c r="J5" s="66">
        <f>+'10-1'!J39</f>
        <v>0</v>
      </c>
      <c r="K5" s="111">
        <f>+'10-1'!K39</f>
        <v>0</v>
      </c>
      <c r="L5" s="67">
        <f>+'10-1'!L39</f>
        <v>0</v>
      </c>
    </row>
    <row r="6" spans="1:12">
      <c r="A6" s="68"/>
      <c r="B6" s="69"/>
      <c r="C6" s="70"/>
      <c r="D6" s="71"/>
      <c r="E6" s="72"/>
      <c r="F6" s="107"/>
      <c r="G6" s="74" t="str">
        <f>IFERROR(VLOOKUP(F6,Kontoplan!A:B,2,FALSE),"")</f>
        <v/>
      </c>
      <c r="H6" s="75">
        <f>IF($E6=H$3,$D6,0)</f>
        <v>0</v>
      </c>
      <c r="I6" s="75">
        <f t="shared" ref="I6:L37" si="0">IF($E6=I$3,$D6,0)</f>
        <v>0</v>
      </c>
      <c r="J6" s="75">
        <f t="shared" si="0"/>
        <v>0</v>
      </c>
      <c r="K6" s="112">
        <f t="shared" si="0"/>
        <v>0</v>
      </c>
      <c r="L6" s="76">
        <f t="shared" si="0"/>
        <v>0</v>
      </c>
    </row>
    <row r="7" spans="1:12">
      <c r="A7" s="77"/>
      <c r="B7" s="78"/>
      <c r="C7" s="79"/>
      <c r="D7" s="80"/>
      <c r="E7" s="81"/>
      <c r="F7" s="108"/>
      <c r="G7" s="74" t="str">
        <f>IFERROR(VLOOKUP(F7,Kontoplan!A:B,2,FALSE),"")</f>
        <v/>
      </c>
      <c r="H7" s="75">
        <f t="shared" ref="H7:H22" si="1">IF($E7=H$3,$D7,0)</f>
        <v>0</v>
      </c>
      <c r="I7" s="75">
        <f t="shared" si="0"/>
        <v>0</v>
      </c>
      <c r="J7" s="75">
        <f t="shared" si="0"/>
        <v>0</v>
      </c>
      <c r="K7" s="112">
        <f t="shared" si="0"/>
        <v>0</v>
      </c>
      <c r="L7" s="76">
        <f t="shared" si="0"/>
        <v>0</v>
      </c>
    </row>
    <row r="8" spans="1:12">
      <c r="A8" s="77"/>
      <c r="B8" s="78"/>
      <c r="C8" s="79"/>
      <c r="D8" s="80"/>
      <c r="E8" s="81"/>
      <c r="F8" s="108"/>
      <c r="G8" s="74" t="str">
        <f>IFERROR(VLOOKUP(F8,Kontoplan!A:B,2,FALSE),"")</f>
        <v/>
      </c>
      <c r="H8" s="75">
        <f t="shared" si="1"/>
        <v>0</v>
      </c>
      <c r="I8" s="75">
        <f t="shared" si="0"/>
        <v>0</v>
      </c>
      <c r="J8" s="75">
        <f t="shared" si="0"/>
        <v>0</v>
      </c>
      <c r="K8" s="112">
        <f t="shared" si="0"/>
        <v>0</v>
      </c>
      <c r="L8" s="76">
        <f t="shared" si="0"/>
        <v>0</v>
      </c>
    </row>
    <row r="9" spans="1:12">
      <c r="A9" s="77"/>
      <c r="B9" s="78"/>
      <c r="C9" s="79"/>
      <c r="D9" s="80"/>
      <c r="E9" s="81"/>
      <c r="F9" s="108"/>
      <c r="G9" s="74" t="str">
        <f>IFERROR(VLOOKUP(F9,Kontoplan!A:B,2,FALSE),"")</f>
        <v/>
      </c>
      <c r="H9" s="75">
        <f t="shared" si="1"/>
        <v>0</v>
      </c>
      <c r="I9" s="75">
        <f t="shared" si="0"/>
        <v>0</v>
      </c>
      <c r="J9" s="75">
        <f t="shared" si="0"/>
        <v>0</v>
      </c>
      <c r="K9" s="112">
        <f t="shared" si="0"/>
        <v>0</v>
      </c>
      <c r="L9" s="76">
        <f t="shared" si="0"/>
        <v>0</v>
      </c>
    </row>
    <row r="10" spans="1:12">
      <c r="A10" s="77"/>
      <c r="B10" s="78"/>
      <c r="C10" s="79"/>
      <c r="D10" s="80"/>
      <c r="E10" s="81"/>
      <c r="F10" s="108"/>
      <c r="G10" s="74" t="str">
        <f>IFERROR(VLOOKUP(F10,Kontoplan!A:B,2,FALSE),"")</f>
        <v/>
      </c>
      <c r="H10" s="75">
        <f t="shared" si="1"/>
        <v>0</v>
      </c>
      <c r="I10" s="75">
        <f t="shared" si="0"/>
        <v>0</v>
      </c>
      <c r="J10" s="75">
        <f t="shared" si="0"/>
        <v>0</v>
      </c>
      <c r="K10" s="112">
        <f t="shared" si="0"/>
        <v>0</v>
      </c>
      <c r="L10" s="76">
        <f t="shared" si="0"/>
        <v>0</v>
      </c>
    </row>
    <row r="11" spans="1:12">
      <c r="A11" s="77"/>
      <c r="B11" s="78"/>
      <c r="C11" s="79"/>
      <c r="D11" s="80"/>
      <c r="E11" s="81"/>
      <c r="F11" s="108"/>
      <c r="G11" s="74" t="str">
        <f>IFERROR(VLOOKUP(F11,Kontoplan!A:B,2,FALSE),"")</f>
        <v/>
      </c>
      <c r="H11" s="75">
        <f t="shared" si="1"/>
        <v>0</v>
      </c>
      <c r="I11" s="75">
        <f t="shared" si="0"/>
        <v>0</v>
      </c>
      <c r="J11" s="75">
        <f t="shared" si="0"/>
        <v>0</v>
      </c>
      <c r="K11" s="112">
        <f t="shared" si="0"/>
        <v>0</v>
      </c>
      <c r="L11" s="76">
        <f t="shared" si="0"/>
        <v>0</v>
      </c>
    </row>
    <row r="12" spans="1:12">
      <c r="A12" s="77"/>
      <c r="B12" s="78"/>
      <c r="C12" s="79"/>
      <c r="D12" s="80"/>
      <c r="E12" s="81"/>
      <c r="F12" s="108"/>
      <c r="G12" s="74" t="str">
        <f>IFERROR(VLOOKUP(F12,Kontoplan!A:B,2,FALSE),"")</f>
        <v/>
      </c>
      <c r="H12" s="75">
        <f t="shared" si="1"/>
        <v>0</v>
      </c>
      <c r="I12" s="75">
        <f t="shared" si="0"/>
        <v>0</v>
      </c>
      <c r="J12" s="75">
        <f t="shared" si="0"/>
        <v>0</v>
      </c>
      <c r="K12" s="112">
        <f t="shared" si="0"/>
        <v>0</v>
      </c>
      <c r="L12" s="76">
        <f t="shared" si="0"/>
        <v>0</v>
      </c>
    </row>
    <row r="13" spans="1:12">
      <c r="A13" s="77"/>
      <c r="B13" s="78"/>
      <c r="C13" s="79"/>
      <c r="D13" s="80"/>
      <c r="E13" s="81"/>
      <c r="F13" s="108"/>
      <c r="G13" s="74" t="str">
        <f>IFERROR(VLOOKUP(F13,Kontoplan!A:B,2,FALSE),"")</f>
        <v/>
      </c>
      <c r="H13" s="75">
        <f t="shared" si="1"/>
        <v>0</v>
      </c>
      <c r="I13" s="75">
        <f t="shared" si="0"/>
        <v>0</v>
      </c>
      <c r="J13" s="75">
        <f t="shared" si="0"/>
        <v>0</v>
      </c>
      <c r="K13" s="112">
        <f t="shared" si="0"/>
        <v>0</v>
      </c>
      <c r="L13" s="76">
        <f t="shared" si="0"/>
        <v>0</v>
      </c>
    </row>
    <row r="14" spans="1:12">
      <c r="A14" s="77"/>
      <c r="B14" s="78"/>
      <c r="C14" s="79"/>
      <c r="D14" s="80"/>
      <c r="E14" s="81"/>
      <c r="F14" s="108"/>
      <c r="G14" s="74" t="str">
        <f>IFERROR(VLOOKUP(F14,Kontoplan!A:B,2,FALSE),"")</f>
        <v/>
      </c>
      <c r="H14" s="75">
        <f t="shared" si="1"/>
        <v>0</v>
      </c>
      <c r="I14" s="75">
        <f t="shared" si="0"/>
        <v>0</v>
      </c>
      <c r="J14" s="75">
        <f t="shared" si="0"/>
        <v>0</v>
      </c>
      <c r="K14" s="112">
        <f t="shared" si="0"/>
        <v>0</v>
      </c>
      <c r="L14" s="76">
        <f t="shared" si="0"/>
        <v>0</v>
      </c>
    </row>
    <row r="15" spans="1:12">
      <c r="A15" s="77"/>
      <c r="B15" s="78"/>
      <c r="C15" s="79"/>
      <c r="D15" s="80"/>
      <c r="E15" s="81"/>
      <c r="F15" s="108"/>
      <c r="G15" s="74" t="str">
        <f>IFERROR(VLOOKUP(F15,Kontoplan!A:B,2,FALSE),"")</f>
        <v/>
      </c>
      <c r="H15" s="75">
        <f t="shared" si="1"/>
        <v>0</v>
      </c>
      <c r="I15" s="75">
        <f t="shared" si="0"/>
        <v>0</v>
      </c>
      <c r="J15" s="75">
        <f t="shared" si="0"/>
        <v>0</v>
      </c>
      <c r="K15" s="112">
        <f t="shared" si="0"/>
        <v>0</v>
      </c>
      <c r="L15" s="76">
        <f t="shared" si="0"/>
        <v>0</v>
      </c>
    </row>
    <row r="16" spans="1:12">
      <c r="A16" s="77"/>
      <c r="B16" s="78"/>
      <c r="C16" s="79"/>
      <c r="D16" s="80"/>
      <c r="E16" s="81"/>
      <c r="F16" s="108"/>
      <c r="G16" s="74" t="str">
        <f>IFERROR(VLOOKUP(F16,Kontoplan!A:B,2,FALSE),"")</f>
        <v/>
      </c>
      <c r="H16" s="75">
        <f t="shared" si="1"/>
        <v>0</v>
      </c>
      <c r="I16" s="75">
        <f t="shared" si="0"/>
        <v>0</v>
      </c>
      <c r="J16" s="75">
        <f t="shared" si="0"/>
        <v>0</v>
      </c>
      <c r="K16" s="112">
        <f t="shared" si="0"/>
        <v>0</v>
      </c>
      <c r="L16" s="76">
        <f t="shared" si="0"/>
        <v>0</v>
      </c>
    </row>
    <row r="17" spans="1:12">
      <c r="A17" s="77"/>
      <c r="B17" s="78"/>
      <c r="C17" s="79"/>
      <c r="D17" s="80"/>
      <c r="E17" s="81"/>
      <c r="F17" s="108"/>
      <c r="G17" s="74" t="str">
        <f>IFERROR(VLOOKUP(F17,Kontoplan!A:B,2,FALSE),"")</f>
        <v/>
      </c>
      <c r="H17" s="75">
        <f t="shared" si="1"/>
        <v>0</v>
      </c>
      <c r="I17" s="75">
        <f t="shared" si="0"/>
        <v>0</v>
      </c>
      <c r="J17" s="75">
        <f t="shared" si="0"/>
        <v>0</v>
      </c>
      <c r="K17" s="112">
        <f t="shared" si="0"/>
        <v>0</v>
      </c>
      <c r="L17" s="76">
        <f t="shared" si="0"/>
        <v>0</v>
      </c>
    </row>
    <row r="18" spans="1:12">
      <c r="A18" s="77"/>
      <c r="B18" s="78"/>
      <c r="C18" s="79"/>
      <c r="D18" s="80"/>
      <c r="E18" s="81"/>
      <c r="F18" s="108"/>
      <c r="G18" s="74" t="str">
        <f>IFERROR(VLOOKUP(F18,Kontoplan!A:B,2,FALSE),"")</f>
        <v/>
      </c>
      <c r="H18" s="75">
        <f t="shared" si="1"/>
        <v>0</v>
      </c>
      <c r="I18" s="75">
        <f t="shared" si="0"/>
        <v>0</v>
      </c>
      <c r="J18" s="75">
        <f t="shared" si="0"/>
        <v>0</v>
      </c>
      <c r="K18" s="112">
        <f t="shared" si="0"/>
        <v>0</v>
      </c>
      <c r="L18" s="76">
        <f t="shared" si="0"/>
        <v>0</v>
      </c>
    </row>
    <row r="19" spans="1:12">
      <c r="A19" s="77"/>
      <c r="B19" s="78"/>
      <c r="C19" s="79"/>
      <c r="D19" s="80"/>
      <c r="E19" s="81"/>
      <c r="F19" s="108"/>
      <c r="G19" s="74" t="str">
        <f>IFERROR(VLOOKUP(F19,Kontoplan!A:B,2,FALSE),"")</f>
        <v/>
      </c>
      <c r="H19" s="75">
        <f t="shared" si="1"/>
        <v>0</v>
      </c>
      <c r="I19" s="75">
        <f t="shared" si="0"/>
        <v>0</v>
      </c>
      <c r="J19" s="75">
        <f t="shared" si="0"/>
        <v>0</v>
      </c>
      <c r="K19" s="112">
        <f t="shared" si="0"/>
        <v>0</v>
      </c>
      <c r="L19" s="76">
        <f t="shared" si="0"/>
        <v>0</v>
      </c>
    </row>
    <row r="20" spans="1:12">
      <c r="A20" s="77"/>
      <c r="B20" s="78"/>
      <c r="C20" s="79"/>
      <c r="D20" s="80"/>
      <c r="E20" s="81"/>
      <c r="F20" s="108"/>
      <c r="G20" s="74" t="str">
        <f>IFERROR(VLOOKUP(F20,Kontoplan!A:B,2,FALSE),"")</f>
        <v/>
      </c>
      <c r="H20" s="75">
        <f t="shared" si="1"/>
        <v>0</v>
      </c>
      <c r="I20" s="75">
        <f t="shared" si="0"/>
        <v>0</v>
      </c>
      <c r="J20" s="75">
        <f t="shared" si="0"/>
        <v>0</v>
      </c>
      <c r="K20" s="112">
        <f t="shared" si="0"/>
        <v>0</v>
      </c>
      <c r="L20" s="76">
        <f t="shared" si="0"/>
        <v>0</v>
      </c>
    </row>
    <row r="21" spans="1:12">
      <c r="A21" s="77"/>
      <c r="B21" s="78"/>
      <c r="C21" s="79"/>
      <c r="D21" s="80"/>
      <c r="E21" s="81"/>
      <c r="F21" s="108"/>
      <c r="G21" s="74" t="str">
        <f>IFERROR(VLOOKUP(F21,Kontoplan!A:B,2,FALSE),"")</f>
        <v/>
      </c>
      <c r="H21" s="75">
        <f t="shared" si="1"/>
        <v>0</v>
      </c>
      <c r="I21" s="75">
        <f t="shared" si="0"/>
        <v>0</v>
      </c>
      <c r="J21" s="75">
        <f t="shared" si="0"/>
        <v>0</v>
      </c>
      <c r="K21" s="112">
        <f t="shared" si="0"/>
        <v>0</v>
      </c>
      <c r="L21" s="76">
        <f t="shared" si="0"/>
        <v>0</v>
      </c>
    </row>
    <row r="22" spans="1:12">
      <c r="A22" s="77"/>
      <c r="B22" s="78"/>
      <c r="C22" s="79"/>
      <c r="D22" s="80"/>
      <c r="E22" s="81"/>
      <c r="F22" s="108"/>
      <c r="G22" s="74" t="str">
        <f>IFERROR(VLOOKUP(F22,Kontoplan!A:B,2,FALSE),"")</f>
        <v/>
      </c>
      <c r="H22" s="75">
        <f t="shared" si="1"/>
        <v>0</v>
      </c>
      <c r="I22" s="75">
        <f t="shared" si="0"/>
        <v>0</v>
      </c>
      <c r="J22" s="75">
        <f t="shared" si="0"/>
        <v>0</v>
      </c>
      <c r="K22" s="112">
        <f t="shared" si="0"/>
        <v>0</v>
      </c>
      <c r="L22" s="76">
        <f t="shared" si="0"/>
        <v>0</v>
      </c>
    </row>
    <row r="23" spans="1:12">
      <c r="A23" s="77"/>
      <c r="B23" s="78"/>
      <c r="C23" s="79"/>
      <c r="D23" s="80"/>
      <c r="E23" s="81"/>
      <c r="F23" s="108"/>
      <c r="G23" s="74" t="str">
        <f>IFERROR(VLOOKUP(F23,Kontoplan!A:B,2,FALSE),"")</f>
        <v/>
      </c>
      <c r="H23" s="75">
        <f t="shared" ref="H23:H37" si="2">IF($E23=H$3,$D23,0)</f>
        <v>0</v>
      </c>
      <c r="I23" s="75">
        <f t="shared" si="0"/>
        <v>0</v>
      </c>
      <c r="J23" s="75">
        <f t="shared" si="0"/>
        <v>0</v>
      </c>
      <c r="K23" s="112">
        <f t="shared" si="0"/>
        <v>0</v>
      </c>
      <c r="L23" s="76">
        <f t="shared" si="0"/>
        <v>0</v>
      </c>
    </row>
    <row r="24" spans="1:12">
      <c r="A24" s="77"/>
      <c r="B24" s="78"/>
      <c r="C24" s="79"/>
      <c r="D24" s="80"/>
      <c r="E24" s="81"/>
      <c r="F24" s="108"/>
      <c r="G24" s="74" t="str">
        <f>IFERROR(VLOOKUP(F24,Kontoplan!A:B,2,FALSE),"")</f>
        <v/>
      </c>
      <c r="H24" s="75">
        <f t="shared" si="2"/>
        <v>0</v>
      </c>
      <c r="I24" s="75">
        <f t="shared" si="0"/>
        <v>0</v>
      </c>
      <c r="J24" s="75">
        <f t="shared" si="0"/>
        <v>0</v>
      </c>
      <c r="K24" s="112">
        <f t="shared" si="0"/>
        <v>0</v>
      </c>
      <c r="L24" s="76">
        <f t="shared" si="0"/>
        <v>0</v>
      </c>
    </row>
    <row r="25" spans="1:12">
      <c r="A25" s="77"/>
      <c r="B25" s="78"/>
      <c r="C25" s="79"/>
      <c r="D25" s="80"/>
      <c r="E25" s="81"/>
      <c r="F25" s="108"/>
      <c r="G25" s="74" t="str">
        <f>IFERROR(VLOOKUP(F25,Kontoplan!A:B,2,FALSE),"")</f>
        <v/>
      </c>
      <c r="H25" s="75">
        <f t="shared" si="2"/>
        <v>0</v>
      </c>
      <c r="I25" s="75">
        <f t="shared" si="0"/>
        <v>0</v>
      </c>
      <c r="J25" s="75">
        <f t="shared" si="0"/>
        <v>0</v>
      </c>
      <c r="K25" s="112">
        <f t="shared" si="0"/>
        <v>0</v>
      </c>
      <c r="L25" s="76">
        <f t="shared" si="0"/>
        <v>0</v>
      </c>
    </row>
    <row r="26" spans="1:12">
      <c r="A26" s="77"/>
      <c r="B26" s="78"/>
      <c r="C26" s="79"/>
      <c r="D26" s="80"/>
      <c r="E26" s="81"/>
      <c r="F26" s="108"/>
      <c r="G26" s="74" t="str">
        <f>IFERROR(VLOOKUP(F26,Kontoplan!A:B,2,FALSE),"")</f>
        <v/>
      </c>
      <c r="H26" s="75">
        <f t="shared" si="2"/>
        <v>0</v>
      </c>
      <c r="I26" s="75">
        <f t="shared" si="0"/>
        <v>0</v>
      </c>
      <c r="J26" s="75">
        <f t="shared" si="0"/>
        <v>0</v>
      </c>
      <c r="K26" s="112">
        <f t="shared" si="0"/>
        <v>0</v>
      </c>
      <c r="L26" s="76">
        <f t="shared" si="0"/>
        <v>0</v>
      </c>
    </row>
    <row r="27" spans="1:12">
      <c r="A27" s="77"/>
      <c r="B27" s="78"/>
      <c r="C27" s="79"/>
      <c r="D27" s="80"/>
      <c r="E27" s="81"/>
      <c r="F27" s="108"/>
      <c r="G27" s="74" t="str">
        <f>IFERROR(VLOOKUP(F27,Kontoplan!A:B,2,FALSE),"")</f>
        <v/>
      </c>
      <c r="H27" s="75">
        <f t="shared" si="2"/>
        <v>0</v>
      </c>
      <c r="I27" s="75">
        <f t="shared" si="0"/>
        <v>0</v>
      </c>
      <c r="J27" s="75">
        <f t="shared" si="0"/>
        <v>0</v>
      </c>
      <c r="K27" s="112">
        <f t="shared" si="0"/>
        <v>0</v>
      </c>
      <c r="L27" s="76">
        <f t="shared" si="0"/>
        <v>0</v>
      </c>
    </row>
    <row r="28" spans="1:12">
      <c r="A28" s="77"/>
      <c r="B28" s="78"/>
      <c r="C28" s="79"/>
      <c r="D28" s="80"/>
      <c r="E28" s="81"/>
      <c r="F28" s="108"/>
      <c r="G28" s="74" t="str">
        <f>IFERROR(VLOOKUP(F28,Kontoplan!A:B,2,FALSE),"")</f>
        <v/>
      </c>
      <c r="H28" s="75">
        <f t="shared" si="2"/>
        <v>0</v>
      </c>
      <c r="I28" s="75">
        <f t="shared" si="0"/>
        <v>0</v>
      </c>
      <c r="J28" s="75">
        <f t="shared" si="0"/>
        <v>0</v>
      </c>
      <c r="K28" s="112">
        <f t="shared" si="0"/>
        <v>0</v>
      </c>
      <c r="L28" s="76">
        <f t="shared" si="0"/>
        <v>0</v>
      </c>
    </row>
    <row r="29" spans="1:12">
      <c r="A29" s="77"/>
      <c r="B29" s="78"/>
      <c r="C29" s="79"/>
      <c r="D29" s="80"/>
      <c r="E29" s="81"/>
      <c r="F29" s="108"/>
      <c r="G29" s="74" t="str">
        <f>IFERROR(VLOOKUP(F29,Kontoplan!A:B,2,FALSE),"")</f>
        <v/>
      </c>
      <c r="H29" s="75">
        <f t="shared" si="2"/>
        <v>0</v>
      </c>
      <c r="I29" s="75">
        <f t="shared" si="0"/>
        <v>0</v>
      </c>
      <c r="J29" s="75">
        <f t="shared" si="0"/>
        <v>0</v>
      </c>
      <c r="K29" s="112">
        <f t="shared" si="0"/>
        <v>0</v>
      </c>
      <c r="L29" s="76">
        <f t="shared" si="0"/>
        <v>0</v>
      </c>
    </row>
    <row r="30" spans="1:12">
      <c r="A30" s="77"/>
      <c r="B30" s="78"/>
      <c r="C30" s="79"/>
      <c r="D30" s="80"/>
      <c r="E30" s="81"/>
      <c r="F30" s="108"/>
      <c r="G30" s="74" t="str">
        <f>IFERROR(VLOOKUP(F30,Kontoplan!A:B,2,FALSE),"")</f>
        <v/>
      </c>
      <c r="H30" s="75">
        <f t="shared" si="2"/>
        <v>0</v>
      </c>
      <c r="I30" s="75">
        <f t="shared" si="0"/>
        <v>0</v>
      </c>
      <c r="J30" s="75">
        <f t="shared" si="0"/>
        <v>0</v>
      </c>
      <c r="K30" s="112">
        <f t="shared" si="0"/>
        <v>0</v>
      </c>
      <c r="L30" s="76">
        <f t="shared" si="0"/>
        <v>0</v>
      </c>
    </row>
    <row r="31" spans="1:12">
      <c r="A31" s="77"/>
      <c r="B31" s="78"/>
      <c r="C31" s="79"/>
      <c r="D31" s="80"/>
      <c r="E31" s="81"/>
      <c r="F31" s="108"/>
      <c r="G31" s="74" t="str">
        <f>IFERROR(VLOOKUP(F31,Kontoplan!A:B,2,FALSE),"")</f>
        <v/>
      </c>
      <c r="H31" s="75">
        <f t="shared" si="2"/>
        <v>0</v>
      </c>
      <c r="I31" s="75">
        <f t="shared" si="0"/>
        <v>0</v>
      </c>
      <c r="J31" s="75">
        <f t="shared" si="0"/>
        <v>0</v>
      </c>
      <c r="K31" s="112">
        <f t="shared" si="0"/>
        <v>0</v>
      </c>
      <c r="L31" s="76">
        <f t="shared" si="0"/>
        <v>0</v>
      </c>
    </row>
    <row r="32" spans="1:12">
      <c r="A32" s="77"/>
      <c r="B32" s="78"/>
      <c r="C32" s="79"/>
      <c r="D32" s="80"/>
      <c r="E32" s="81"/>
      <c r="F32" s="108"/>
      <c r="G32" s="74" t="str">
        <f>IFERROR(VLOOKUP(F32,Kontoplan!A:B,2,FALSE),"")</f>
        <v/>
      </c>
      <c r="H32" s="75">
        <f t="shared" si="2"/>
        <v>0</v>
      </c>
      <c r="I32" s="75">
        <f t="shared" si="0"/>
        <v>0</v>
      </c>
      <c r="J32" s="75">
        <f t="shared" si="0"/>
        <v>0</v>
      </c>
      <c r="K32" s="112">
        <f t="shared" si="0"/>
        <v>0</v>
      </c>
      <c r="L32" s="76">
        <f t="shared" si="0"/>
        <v>0</v>
      </c>
    </row>
    <row r="33" spans="1:12">
      <c r="A33" s="77"/>
      <c r="B33" s="78"/>
      <c r="C33" s="79"/>
      <c r="D33" s="80"/>
      <c r="E33" s="81"/>
      <c r="F33" s="108"/>
      <c r="G33" s="74" t="str">
        <f>IFERROR(VLOOKUP(F33,Kontoplan!A:B,2,FALSE),"")</f>
        <v/>
      </c>
      <c r="H33" s="75">
        <f t="shared" si="2"/>
        <v>0</v>
      </c>
      <c r="I33" s="75">
        <f t="shared" si="0"/>
        <v>0</v>
      </c>
      <c r="J33" s="75">
        <f t="shared" si="0"/>
        <v>0</v>
      </c>
      <c r="K33" s="112">
        <f t="shared" si="0"/>
        <v>0</v>
      </c>
      <c r="L33" s="76">
        <f t="shared" si="0"/>
        <v>0</v>
      </c>
    </row>
    <row r="34" spans="1:12">
      <c r="A34" s="77"/>
      <c r="B34" s="78"/>
      <c r="C34" s="79"/>
      <c r="D34" s="80"/>
      <c r="E34" s="81"/>
      <c r="F34" s="108"/>
      <c r="G34" s="74" t="str">
        <f>IFERROR(VLOOKUP(F34,Kontoplan!A:B,2,FALSE),"")</f>
        <v/>
      </c>
      <c r="H34" s="75">
        <f t="shared" si="2"/>
        <v>0</v>
      </c>
      <c r="I34" s="75">
        <f t="shared" si="0"/>
        <v>0</v>
      </c>
      <c r="J34" s="75">
        <f t="shared" si="0"/>
        <v>0</v>
      </c>
      <c r="K34" s="112">
        <f t="shared" si="0"/>
        <v>0</v>
      </c>
      <c r="L34" s="76">
        <f t="shared" si="0"/>
        <v>0</v>
      </c>
    </row>
    <row r="35" spans="1:12">
      <c r="A35" s="77"/>
      <c r="B35" s="78"/>
      <c r="C35" s="79"/>
      <c r="D35" s="80"/>
      <c r="E35" s="81"/>
      <c r="F35" s="108"/>
      <c r="G35" s="74" t="str">
        <f>IFERROR(VLOOKUP(F35,Kontoplan!A:B,2,FALSE),"")</f>
        <v/>
      </c>
      <c r="H35" s="75">
        <f t="shared" si="2"/>
        <v>0</v>
      </c>
      <c r="I35" s="75">
        <f t="shared" si="0"/>
        <v>0</v>
      </c>
      <c r="J35" s="75">
        <f t="shared" si="0"/>
        <v>0</v>
      </c>
      <c r="K35" s="112">
        <f t="shared" si="0"/>
        <v>0</v>
      </c>
      <c r="L35" s="76">
        <f t="shared" si="0"/>
        <v>0</v>
      </c>
    </row>
    <row r="36" spans="1:12">
      <c r="A36" s="77"/>
      <c r="B36" s="78"/>
      <c r="C36" s="79"/>
      <c r="D36" s="80"/>
      <c r="E36" s="81"/>
      <c r="F36" s="108"/>
      <c r="G36" s="74" t="str">
        <f>IFERROR(VLOOKUP(F36,Kontoplan!A:B,2,FALSE),"")</f>
        <v/>
      </c>
      <c r="H36" s="75">
        <f t="shared" si="2"/>
        <v>0</v>
      </c>
      <c r="I36" s="75">
        <f t="shared" si="0"/>
        <v>0</v>
      </c>
      <c r="J36" s="75">
        <f t="shared" si="0"/>
        <v>0</v>
      </c>
      <c r="K36" s="112">
        <f t="shared" si="0"/>
        <v>0</v>
      </c>
      <c r="L36" s="76">
        <f t="shared" si="0"/>
        <v>0</v>
      </c>
    </row>
    <row r="37" spans="1:12">
      <c r="A37" s="83"/>
      <c r="B37" s="84"/>
      <c r="C37" s="85"/>
      <c r="D37" s="86"/>
      <c r="E37" s="87"/>
      <c r="F37" s="109"/>
      <c r="G37" s="89" t="str">
        <f>IFERROR(VLOOKUP(F37,Kontoplan!A:B,2,FALSE),"")</f>
        <v/>
      </c>
      <c r="H37" s="90">
        <f t="shared" si="2"/>
        <v>0</v>
      </c>
      <c r="I37" s="90">
        <f t="shared" si="0"/>
        <v>0</v>
      </c>
      <c r="J37" s="90">
        <f t="shared" si="0"/>
        <v>0</v>
      </c>
      <c r="K37" s="113">
        <f t="shared" si="0"/>
        <v>0</v>
      </c>
      <c r="L37" s="91">
        <f t="shared" si="0"/>
        <v>0</v>
      </c>
    </row>
    <row r="38" spans="1:12" ht="6.75" customHeight="1">
      <c r="A38" s="92"/>
      <c r="B38" s="93"/>
      <c r="C38" s="93"/>
      <c r="D38" s="94"/>
      <c r="E38" s="94"/>
      <c r="F38" s="95"/>
      <c r="G38" s="96" t="str">
        <f>IFERROR(VLOOKUP(F38,Kontoplan!A:B,2,FALSE),"")</f>
        <v/>
      </c>
      <c r="H38" s="97"/>
      <c r="I38" s="97"/>
      <c r="J38" s="97"/>
      <c r="K38" s="94"/>
      <c r="L38" s="98"/>
    </row>
    <row r="39" spans="1:12">
      <c r="A39" s="99"/>
      <c r="B39" s="100"/>
      <c r="C39" s="101" t="s">
        <v>53</v>
      </c>
      <c r="D39" s="102"/>
      <c r="E39" s="102"/>
      <c r="F39" s="103"/>
      <c r="G39" s="104"/>
      <c r="H39" s="105">
        <f>SUM(H5:H38)</f>
        <v>0</v>
      </c>
      <c r="I39" s="105">
        <f t="shared" ref="I39:L39" si="3">SUM(I5:I38)</f>
        <v>0</v>
      </c>
      <c r="J39" s="105">
        <f t="shared" si="3"/>
        <v>0</v>
      </c>
      <c r="K39" s="114">
        <f>SUM(K5:K38)</f>
        <v>0</v>
      </c>
      <c r="L39" s="106">
        <f t="shared" si="3"/>
        <v>0</v>
      </c>
    </row>
  </sheetData>
  <autoFilter ref="A4:L4"/>
  <mergeCells count="2">
    <mergeCell ref="B1:C1"/>
    <mergeCell ref="H1:L1"/>
  </mergeCells>
  <pageMargins left="0.31496062992125984" right="0.31496062992125984" top="0.94488188976377963" bottom="0.55118110236220474" header="0.31496062992125984" footer="0.31496062992125984"/>
  <pageSetup paperSize="9" fitToHeight="0" orientation="landscape" r:id="rId1"/>
  <headerFooter>
    <oddFooter>Seite &amp;P von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9"/>
  <sheetViews>
    <sheetView zoomScale="130" zoomScaleNormal="130" workbookViewId="0">
      <selection activeCell="C36" sqref="C36"/>
    </sheetView>
  </sheetViews>
  <sheetFormatPr baseColWidth="10" defaultRowHeight="12.75"/>
  <cols>
    <col min="1" max="1" width="7.28515625" bestFit="1" customWidth="1"/>
    <col min="2" max="2" width="8.7109375" customWidth="1"/>
    <col min="3" max="3" width="30.7109375" customWidth="1"/>
    <col min="4" max="4" width="11.28515625" customWidth="1"/>
    <col min="5" max="5" width="4.42578125" bestFit="1" customWidth="1"/>
    <col min="6" max="6" width="7.85546875" style="43" bestFit="1" customWidth="1"/>
    <col min="7" max="7" width="17.28515625" bestFit="1" customWidth="1"/>
    <col min="8" max="12" width="11.28515625" customWidth="1"/>
  </cols>
  <sheetData>
    <row r="1" spans="1:12">
      <c r="A1" s="18" t="s">
        <v>49</v>
      </c>
      <c r="B1" s="120"/>
      <c r="C1" s="120"/>
      <c r="H1" s="121"/>
      <c r="I1" s="121"/>
      <c r="J1" s="121"/>
      <c r="K1" s="121"/>
      <c r="L1" s="121"/>
    </row>
    <row r="3" spans="1:12">
      <c r="H3">
        <v>1</v>
      </c>
      <c r="I3">
        <v>2</v>
      </c>
      <c r="J3">
        <v>3</v>
      </c>
      <c r="K3">
        <v>4</v>
      </c>
      <c r="L3">
        <v>5</v>
      </c>
    </row>
    <row r="4" spans="1:12">
      <c r="A4" s="55" t="s">
        <v>72</v>
      </c>
      <c r="B4" s="56" t="s">
        <v>2</v>
      </c>
      <c r="C4" s="56" t="s">
        <v>48</v>
      </c>
      <c r="D4" s="56" t="s">
        <v>50</v>
      </c>
      <c r="E4" s="56" t="s">
        <v>67</v>
      </c>
      <c r="F4" s="57" t="s">
        <v>52</v>
      </c>
      <c r="G4" s="58" t="s">
        <v>51</v>
      </c>
      <c r="H4" s="59" t="str">
        <f>IF('Vermögen, Bilanz'!B5&lt;&gt;"",'Vermögen, Bilanz'!B5,"")</f>
        <v>Verkehr</v>
      </c>
      <c r="I4" s="59" t="str">
        <f>IF('Vermögen, Bilanz'!B6&lt;&gt;"",'Vermögen, Bilanz'!B6,"")</f>
        <v>Anlage ZKB</v>
      </c>
      <c r="J4" s="59" t="str">
        <f>IF('Vermögen, Bilanz'!B7&lt;&gt;"",'Vermögen, Bilanz'!B7,"")</f>
        <v>Wertschriften</v>
      </c>
      <c r="K4" s="110" t="str">
        <f>+IF('Vermögen, Bilanz'!B8&lt;&gt;"",'Vermögen, Bilanz'!B8,"")</f>
        <v>Eigenverwaltung</v>
      </c>
      <c r="L4" s="60" t="str">
        <f>IF('Vermögen, Bilanz'!B9&lt;&gt;"",'Vermögen, Bilanz'!B9,"")</f>
        <v>Schulden</v>
      </c>
    </row>
    <row r="5" spans="1:12">
      <c r="A5" s="61"/>
      <c r="B5" s="62"/>
      <c r="C5" s="62" t="s">
        <v>4</v>
      </c>
      <c r="D5" s="63"/>
      <c r="E5" s="63"/>
      <c r="F5" s="64"/>
      <c r="G5" s="65"/>
      <c r="H5" s="66">
        <f>+'11-1'!H39</f>
        <v>0</v>
      </c>
      <c r="I5" s="66">
        <f>+'11-1'!I39</f>
        <v>0</v>
      </c>
      <c r="J5" s="66">
        <f>+'11-1'!J39</f>
        <v>0</v>
      </c>
      <c r="K5" s="111">
        <f>+'11-1'!K39</f>
        <v>0</v>
      </c>
      <c r="L5" s="67">
        <f>+'11-1'!L39</f>
        <v>0</v>
      </c>
    </row>
    <row r="6" spans="1:12">
      <c r="A6" s="68"/>
      <c r="B6" s="69"/>
      <c r="C6" s="70"/>
      <c r="D6" s="71"/>
      <c r="E6" s="72"/>
      <c r="F6" s="107"/>
      <c r="G6" s="74" t="str">
        <f>IFERROR(VLOOKUP(F6,Kontoplan!A:B,2,FALSE),"")</f>
        <v/>
      </c>
      <c r="H6" s="75">
        <f>IF($E6=H$3,$D6,0)</f>
        <v>0</v>
      </c>
      <c r="I6" s="75">
        <f t="shared" ref="I6:L37" si="0">IF($E6=I$3,$D6,0)</f>
        <v>0</v>
      </c>
      <c r="J6" s="75">
        <f t="shared" si="0"/>
        <v>0</v>
      </c>
      <c r="K6" s="112">
        <f t="shared" si="0"/>
        <v>0</v>
      </c>
      <c r="L6" s="76">
        <f t="shared" si="0"/>
        <v>0</v>
      </c>
    </row>
    <row r="7" spans="1:12">
      <c r="A7" s="77"/>
      <c r="B7" s="78"/>
      <c r="C7" s="79"/>
      <c r="D7" s="80"/>
      <c r="E7" s="81"/>
      <c r="F7" s="108"/>
      <c r="G7" s="74" t="str">
        <f>IFERROR(VLOOKUP(F7,Kontoplan!A:B,2,FALSE),"")</f>
        <v/>
      </c>
      <c r="H7" s="75">
        <f t="shared" ref="H7:H22" si="1">IF($E7=H$3,$D7,0)</f>
        <v>0</v>
      </c>
      <c r="I7" s="75">
        <f t="shared" si="0"/>
        <v>0</v>
      </c>
      <c r="J7" s="75">
        <f t="shared" si="0"/>
        <v>0</v>
      </c>
      <c r="K7" s="112">
        <f t="shared" si="0"/>
        <v>0</v>
      </c>
      <c r="L7" s="76">
        <f t="shared" si="0"/>
        <v>0</v>
      </c>
    </row>
    <row r="8" spans="1:12">
      <c r="A8" s="77"/>
      <c r="B8" s="78"/>
      <c r="C8" s="79"/>
      <c r="D8" s="80"/>
      <c r="E8" s="81"/>
      <c r="F8" s="108"/>
      <c r="G8" s="74" t="str">
        <f>IFERROR(VLOOKUP(F8,Kontoplan!A:B,2,FALSE),"")</f>
        <v/>
      </c>
      <c r="H8" s="75">
        <f t="shared" si="1"/>
        <v>0</v>
      </c>
      <c r="I8" s="75">
        <f t="shared" si="0"/>
        <v>0</v>
      </c>
      <c r="J8" s="75">
        <f t="shared" si="0"/>
        <v>0</v>
      </c>
      <c r="K8" s="112">
        <f t="shared" si="0"/>
        <v>0</v>
      </c>
      <c r="L8" s="76">
        <f t="shared" si="0"/>
        <v>0</v>
      </c>
    </row>
    <row r="9" spans="1:12">
      <c r="A9" s="77"/>
      <c r="B9" s="78"/>
      <c r="C9" s="79"/>
      <c r="D9" s="80"/>
      <c r="E9" s="81"/>
      <c r="F9" s="108"/>
      <c r="G9" s="74" t="str">
        <f>IFERROR(VLOOKUP(F9,Kontoplan!A:B,2,FALSE),"")</f>
        <v/>
      </c>
      <c r="H9" s="75">
        <f t="shared" si="1"/>
        <v>0</v>
      </c>
      <c r="I9" s="75">
        <f t="shared" si="0"/>
        <v>0</v>
      </c>
      <c r="J9" s="75">
        <f t="shared" si="0"/>
        <v>0</v>
      </c>
      <c r="K9" s="112">
        <f t="shared" si="0"/>
        <v>0</v>
      </c>
      <c r="L9" s="76">
        <f t="shared" si="0"/>
        <v>0</v>
      </c>
    </row>
    <row r="10" spans="1:12">
      <c r="A10" s="77"/>
      <c r="B10" s="78"/>
      <c r="C10" s="79"/>
      <c r="D10" s="80"/>
      <c r="E10" s="81"/>
      <c r="F10" s="108"/>
      <c r="G10" s="74" t="str">
        <f>IFERROR(VLOOKUP(F10,Kontoplan!A:B,2,FALSE),"")</f>
        <v/>
      </c>
      <c r="H10" s="75">
        <f t="shared" si="1"/>
        <v>0</v>
      </c>
      <c r="I10" s="75">
        <f t="shared" si="0"/>
        <v>0</v>
      </c>
      <c r="J10" s="75">
        <f t="shared" si="0"/>
        <v>0</v>
      </c>
      <c r="K10" s="112">
        <f t="shared" si="0"/>
        <v>0</v>
      </c>
      <c r="L10" s="76">
        <f t="shared" si="0"/>
        <v>0</v>
      </c>
    </row>
    <row r="11" spans="1:12">
      <c r="A11" s="77"/>
      <c r="B11" s="78"/>
      <c r="C11" s="79"/>
      <c r="D11" s="80"/>
      <c r="E11" s="81"/>
      <c r="F11" s="108"/>
      <c r="G11" s="74" t="str">
        <f>IFERROR(VLOOKUP(F11,Kontoplan!A:B,2,FALSE),"")</f>
        <v/>
      </c>
      <c r="H11" s="75">
        <f t="shared" si="1"/>
        <v>0</v>
      </c>
      <c r="I11" s="75">
        <f t="shared" si="0"/>
        <v>0</v>
      </c>
      <c r="J11" s="75">
        <f t="shared" si="0"/>
        <v>0</v>
      </c>
      <c r="K11" s="112">
        <f t="shared" si="0"/>
        <v>0</v>
      </c>
      <c r="L11" s="76">
        <f t="shared" si="0"/>
        <v>0</v>
      </c>
    </row>
    <row r="12" spans="1:12">
      <c r="A12" s="77"/>
      <c r="B12" s="78"/>
      <c r="C12" s="79"/>
      <c r="D12" s="80"/>
      <c r="E12" s="81"/>
      <c r="F12" s="108"/>
      <c r="G12" s="74" t="str">
        <f>IFERROR(VLOOKUP(F12,Kontoplan!A:B,2,FALSE),"")</f>
        <v/>
      </c>
      <c r="H12" s="75">
        <f t="shared" si="1"/>
        <v>0</v>
      </c>
      <c r="I12" s="75">
        <f t="shared" si="0"/>
        <v>0</v>
      </c>
      <c r="J12" s="75">
        <f t="shared" si="0"/>
        <v>0</v>
      </c>
      <c r="K12" s="112">
        <f t="shared" si="0"/>
        <v>0</v>
      </c>
      <c r="L12" s="76">
        <f t="shared" si="0"/>
        <v>0</v>
      </c>
    </row>
    <row r="13" spans="1:12">
      <c r="A13" s="77"/>
      <c r="B13" s="78"/>
      <c r="C13" s="79"/>
      <c r="D13" s="80"/>
      <c r="E13" s="81"/>
      <c r="F13" s="108"/>
      <c r="G13" s="74" t="str">
        <f>IFERROR(VLOOKUP(F13,Kontoplan!A:B,2,FALSE),"")</f>
        <v/>
      </c>
      <c r="H13" s="75">
        <f t="shared" si="1"/>
        <v>0</v>
      </c>
      <c r="I13" s="75">
        <f t="shared" si="0"/>
        <v>0</v>
      </c>
      <c r="J13" s="75">
        <f t="shared" si="0"/>
        <v>0</v>
      </c>
      <c r="K13" s="112">
        <f t="shared" si="0"/>
        <v>0</v>
      </c>
      <c r="L13" s="76">
        <f t="shared" si="0"/>
        <v>0</v>
      </c>
    </row>
    <row r="14" spans="1:12">
      <c r="A14" s="77"/>
      <c r="B14" s="78"/>
      <c r="C14" s="79"/>
      <c r="D14" s="80"/>
      <c r="E14" s="81"/>
      <c r="F14" s="108"/>
      <c r="G14" s="74" t="str">
        <f>IFERROR(VLOOKUP(F14,Kontoplan!A:B,2,FALSE),"")</f>
        <v/>
      </c>
      <c r="H14" s="75">
        <f t="shared" si="1"/>
        <v>0</v>
      </c>
      <c r="I14" s="75">
        <f t="shared" si="0"/>
        <v>0</v>
      </c>
      <c r="J14" s="75">
        <f t="shared" si="0"/>
        <v>0</v>
      </c>
      <c r="K14" s="112">
        <f t="shared" si="0"/>
        <v>0</v>
      </c>
      <c r="L14" s="76">
        <f t="shared" si="0"/>
        <v>0</v>
      </c>
    </row>
    <row r="15" spans="1:12">
      <c r="A15" s="77"/>
      <c r="B15" s="78"/>
      <c r="C15" s="79"/>
      <c r="D15" s="80"/>
      <c r="E15" s="81"/>
      <c r="F15" s="108"/>
      <c r="G15" s="74" t="str">
        <f>IFERROR(VLOOKUP(F15,Kontoplan!A:B,2,FALSE),"")</f>
        <v/>
      </c>
      <c r="H15" s="75">
        <f t="shared" si="1"/>
        <v>0</v>
      </c>
      <c r="I15" s="75">
        <f t="shared" si="0"/>
        <v>0</v>
      </c>
      <c r="J15" s="75">
        <f t="shared" si="0"/>
        <v>0</v>
      </c>
      <c r="K15" s="112">
        <f t="shared" si="0"/>
        <v>0</v>
      </c>
      <c r="L15" s="76">
        <f t="shared" si="0"/>
        <v>0</v>
      </c>
    </row>
    <row r="16" spans="1:12">
      <c r="A16" s="77"/>
      <c r="B16" s="78"/>
      <c r="C16" s="79"/>
      <c r="D16" s="80"/>
      <c r="E16" s="81"/>
      <c r="F16" s="108"/>
      <c r="G16" s="74" t="str">
        <f>IFERROR(VLOOKUP(F16,Kontoplan!A:B,2,FALSE),"")</f>
        <v/>
      </c>
      <c r="H16" s="75">
        <f t="shared" si="1"/>
        <v>0</v>
      </c>
      <c r="I16" s="75">
        <f t="shared" si="0"/>
        <v>0</v>
      </c>
      <c r="J16" s="75">
        <f t="shared" si="0"/>
        <v>0</v>
      </c>
      <c r="K16" s="112">
        <f t="shared" si="0"/>
        <v>0</v>
      </c>
      <c r="L16" s="76">
        <f t="shared" si="0"/>
        <v>0</v>
      </c>
    </row>
    <row r="17" spans="1:12">
      <c r="A17" s="77"/>
      <c r="B17" s="78"/>
      <c r="C17" s="79"/>
      <c r="D17" s="80"/>
      <c r="E17" s="81"/>
      <c r="F17" s="108"/>
      <c r="G17" s="74" t="str">
        <f>IFERROR(VLOOKUP(F17,Kontoplan!A:B,2,FALSE),"")</f>
        <v/>
      </c>
      <c r="H17" s="75">
        <f t="shared" si="1"/>
        <v>0</v>
      </c>
      <c r="I17" s="75">
        <f t="shared" si="0"/>
        <v>0</v>
      </c>
      <c r="J17" s="75">
        <f t="shared" si="0"/>
        <v>0</v>
      </c>
      <c r="K17" s="112">
        <f t="shared" si="0"/>
        <v>0</v>
      </c>
      <c r="L17" s="76">
        <f t="shared" si="0"/>
        <v>0</v>
      </c>
    </row>
    <row r="18" spans="1:12">
      <c r="A18" s="77"/>
      <c r="B18" s="78"/>
      <c r="C18" s="79"/>
      <c r="D18" s="80"/>
      <c r="E18" s="81"/>
      <c r="F18" s="108"/>
      <c r="G18" s="74" t="str">
        <f>IFERROR(VLOOKUP(F18,Kontoplan!A:B,2,FALSE),"")</f>
        <v/>
      </c>
      <c r="H18" s="75">
        <f t="shared" si="1"/>
        <v>0</v>
      </c>
      <c r="I18" s="75">
        <f t="shared" si="0"/>
        <v>0</v>
      </c>
      <c r="J18" s="75">
        <f t="shared" si="0"/>
        <v>0</v>
      </c>
      <c r="K18" s="112">
        <f t="shared" si="0"/>
        <v>0</v>
      </c>
      <c r="L18" s="76">
        <f t="shared" si="0"/>
        <v>0</v>
      </c>
    </row>
    <row r="19" spans="1:12">
      <c r="A19" s="77"/>
      <c r="B19" s="78"/>
      <c r="C19" s="79"/>
      <c r="D19" s="80"/>
      <c r="E19" s="81"/>
      <c r="F19" s="108"/>
      <c r="G19" s="74" t="str">
        <f>IFERROR(VLOOKUP(F19,Kontoplan!A:B,2,FALSE),"")</f>
        <v/>
      </c>
      <c r="H19" s="75">
        <f t="shared" si="1"/>
        <v>0</v>
      </c>
      <c r="I19" s="75">
        <f t="shared" si="0"/>
        <v>0</v>
      </c>
      <c r="J19" s="75">
        <f t="shared" si="0"/>
        <v>0</v>
      </c>
      <c r="K19" s="112">
        <f t="shared" si="0"/>
        <v>0</v>
      </c>
      <c r="L19" s="76">
        <f t="shared" si="0"/>
        <v>0</v>
      </c>
    </row>
    <row r="20" spans="1:12">
      <c r="A20" s="77"/>
      <c r="B20" s="78"/>
      <c r="C20" s="79"/>
      <c r="D20" s="80"/>
      <c r="E20" s="81"/>
      <c r="F20" s="108"/>
      <c r="G20" s="74" t="str">
        <f>IFERROR(VLOOKUP(F20,Kontoplan!A:B,2,FALSE),"")</f>
        <v/>
      </c>
      <c r="H20" s="75">
        <f t="shared" si="1"/>
        <v>0</v>
      </c>
      <c r="I20" s="75">
        <f t="shared" si="0"/>
        <v>0</v>
      </c>
      <c r="J20" s="75">
        <f t="shared" si="0"/>
        <v>0</v>
      </c>
      <c r="K20" s="112">
        <f t="shared" si="0"/>
        <v>0</v>
      </c>
      <c r="L20" s="76">
        <f t="shared" si="0"/>
        <v>0</v>
      </c>
    </row>
    <row r="21" spans="1:12">
      <c r="A21" s="77"/>
      <c r="B21" s="78"/>
      <c r="C21" s="79"/>
      <c r="D21" s="80"/>
      <c r="E21" s="81"/>
      <c r="F21" s="108"/>
      <c r="G21" s="74" t="str">
        <f>IFERROR(VLOOKUP(F21,Kontoplan!A:B,2,FALSE),"")</f>
        <v/>
      </c>
      <c r="H21" s="75">
        <f t="shared" si="1"/>
        <v>0</v>
      </c>
      <c r="I21" s="75">
        <f t="shared" si="0"/>
        <v>0</v>
      </c>
      <c r="J21" s="75">
        <f t="shared" si="0"/>
        <v>0</v>
      </c>
      <c r="K21" s="112">
        <f t="shared" si="0"/>
        <v>0</v>
      </c>
      <c r="L21" s="76">
        <f t="shared" si="0"/>
        <v>0</v>
      </c>
    </row>
    <row r="22" spans="1:12">
      <c r="A22" s="77"/>
      <c r="B22" s="78"/>
      <c r="C22" s="79"/>
      <c r="D22" s="80"/>
      <c r="E22" s="81"/>
      <c r="F22" s="108"/>
      <c r="G22" s="74" t="str">
        <f>IFERROR(VLOOKUP(F22,Kontoplan!A:B,2,FALSE),"")</f>
        <v/>
      </c>
      <c r="H22" s="75">
        <f t="shared" si="1"/>
        <v>0</v>
      </c>
      <c r="I22" s="75">
        <f t="shared" si="0"/>
        <v>0</v>
      </c>
      <c r="J22" s="75">
        <f t="shared" si="0"/>
        <v>0</v>
      </c>
      <c r="K22" s="112">
        <f t="shared" si="0"/>
        <v>0</v>
      </c>
      <c r="L22" s="76">
        <f t="shared" si="0"/>
        <v>0</v>
      </c>
    </row>
    <row r="23" spans="1:12">
      <c r="A23" s="77"/>
      <c r="B23" s="78"/>
      <c r="C23" s="79"/>
      <c r="D23" s="80"/>
      <c r="E23" s="81"/>
      <c r="F23" s="108"/>
      <c r="G23" s="74" t="str">
        <f>IFERROR(VLOOKUP(F23,Kontoplan!A:B,2,FALSE),"")</f>
        <v/>
      </c>
      <c r="H23" s="75">
        <f t="shared" ref="H23:H37" si="2">IF($E23=H$3,$D23,0)</f>
        <v>0</v>
      </c>
      <c r="I23" s="75">
        <f t="shared" si="0"/>
        <v>0</v>
      </c>
      <c r="J23" s="75">
        <f t="shared" si="0"/>
        <v>0</v>
      </c>
      <c r="K23" s="112">
        <f t="shared" si="0"/>
        <v>0</v>
      </c>
      <c r="L23" s="76">
        <f t="shared" si="0"/>
        <v>0</v>
      </c>
    </row>
    <row r="24" spans="1:12">
      <c r="A24" s="77"/>
      <c r="B24" s="78"/>
      <c r="C24" s="79"/>
      <c r="D24" s="80"/>
      <c r="E24" s="81"/>
      <c r="F24" s="108"/>
      <c r="G24" s="74" t="str">
        <f>IFERROR(VLOOKUP(F24,Kontoplan!A:B,2,FALSE),"")</f>
        <v/>
      </c>
      <c r="H24" s="75">
        <f t="shared" si="2"/>
        <v>0</v>
      </c>
      <c r="I24" s="75">
        <f t="shared" si="0"/>
        <v>0</v>
      </c>
      <c r="J24" s="75">
        <f t="shared" si="0"/>
        <v>0</v>
      </c>
      <c r="K24" s="112">
        <f t="shared" si="0"/>
        <v>0</v>
      </c>
      <c r="L24" s="76">
        <f t="shared" si="0"/>
        <v>0</v>
      </c>
    </row>
    <row r="25" spans="1:12">
      <c r="A25" s="77"/>
      <c r="B25" s="78"/>
      <c r="C25" s="79"/>
      <c r="D25" s="80"/>
      <c r="E25" s="81"/>
      <c r="F25" s="108"/>
      <c r="G25" s="74" t="str">
        <f>IFERROR(VLOOKUP(F25,Kontoplan!A:B,2,FALSE),"")</f>
        <v/>
      </c>
      <c r="H25" s="75">
        <f t="shared" si="2"/>
        <v>0</v>
      </c>
      <c r="I25" s="75">
        <f t="shared" si="0"/>
        <v>0</v>
      </c>
      <c r="J25" s="75">
        <f t="shared" si="0"/>
        <v>0</v>
      </c>
      <c r="K25" s="112">
        <f t="shared" si="0"/>
        <v>0</v>
      </c>
      <c r="L25" s="76">
        <f t="shared" si="0"/>
        <v>0</v>
      </c>
    </row>
    <row r="26" spans="1:12">
      <c r="A26" s="77"/>
      <c r="B26" s="78"/>
      <c r="C26" s="79"/>
      <c r="D26" s="80"/>
      <c r="E26" s="81"/>
      <c r="F26" s="108"/>
      <c r="G26" s="74" t="str">
        <f>IFERROR(VLOOKUP(F26,Kontoplan!A:B,2,FALSE),"")</f>
        <v/>
      </c>
      <c r="H26" s="75">
        <f t="shared" si="2"/>
        <v>0</v>
      </c>
      <c r="I26" s="75">
        <f t="shared" si="0"/>
        <v>0</v>
      </c>
      <c r="J26" s="75">
        <f t="shared" si="0"/>
        <v>0</v>
      </c>
      <c r="K26" s="112">
        <f t="shared" si="0"/>
        <v>0</v>
      </c>
      <c r="L26" s="76">
        <f t="shared" si="0"/>
        <v>0</v>
      </c>
    </row>
    <row r="27" spans="1:12">
      <c r="A27" s="77"/>
      <c r="B27" s="78"/>
      <c r="C27" s="79"/>
      <c r="D27" s="80"/>
      <c r="E27" s="81"/>
      <c r="F27" s="108"/>
      <c r="G27" s="74" t="str">
        <f>IFERROR(VLOOKUP(F27,Kontoplan!A:B,2,FALSE),"")</f>
        <v/>
      </c>
      <c r="H27" s="75">
        <f t="shared" si="2"/>
        <v>0</v>
      </c>
      <c r="I27" s="75">
        <f t="shared" si="0"/>
        <v>0</v>
      </c>
      <c r="J27" s="75">
        <f t="shared" si="0"/>
        <v>0</v>
      </c>
      <c r="K27" s="112">
        <f t="shared" si="0"/>
        <v>0</v>
      </c>
      <c r="L27" s="76">
        <f t="shared" si="0"/>
        <v>0</v>
      </c>
    </row>
    <row r="28" spans="1:12">
      <c r="A28" s="77"/>
      <c r="B28" s="78"/>
      <c r="C28" s="79"/>
      <c r="D28" s="80"/>
      <c r="E28" s="81"/>
      <c r="F28" s="108"/>
      <c r="G28" s="74" t="str">
        <f>IFERROR(VLOOKUP(F28,Kontoplan!A:B,2,FALSE),"")</f>
        <v/>
      </c>
      <c r="H28" s="75">
        <f t="shared" si="2"/>
        <v>0</v>
      </c>
      <c r="I28" s="75">
        <f t="shared" si="0"/>
        <v>0</v>
      </c>
      <c r="J28" s="75">
        <f t="shared" si="0"/>
        <v>0</v>
      </c>
      <c r="K28" s="112">
        <f t="shared" si="0"/>
        <v>0</v>
      </c>
      <c r="L28" s="76">
        <f t="shared" si="0"/>
        <v>0</v>
      </c>
    </row>
    <row r="29" spans="1:12">
      <c r="A29" s="77"/>
      <c r="B29" s="78"/>
      <c r="C29" s="79"/>
      <c r="D29" s="80"/>
      <c r="E29" s="81"/>
      <c r="F29" s="108"/>
      <c r="G29" s="74" t="str">
        <f>IFERROR(VLOOKUP(F29,Kontoplan!A:B,2,FALSE),"")</f>
        <v/>
      </c>
      <c r="H29" s="75">
        <f t="shared" si="2"/>
        <v>0</v>
      </c>
      <c r="I29" s="75">
        <f t="shared" si="0"/>
        <v>0</v>
      </c>
      <c r="J29" s="75">
        <f t="shared" si="0"/>
        <v>0</v>
      </c>
      <c r="K29" s="112">
        <f t="shared" si="0"/>
        <v>0</v>
      </c>
      <c r="L29" s="76">
        <f t="shared" si="0"/>
        <v>0</v>
      </c>
    </row>
    <row r="30" spans="1:12">
      <c r="A30" s="77"/>
      <c r="B30" s="78"/>
      <c r="C30" s="79"/>
      <c r="D30" s="80"/>
      <c r="E30" s="81"/>
      <c r="F30" s="108"/>
      <c r="G30" s="74" t="str">
        <f>IFERROR(VLOOKUP(F30,Kontoplan!A:B,2,FALSE),"")</f>
        <v/>
      </c>
      <c r="H30" s="75">
        <f t="shared" si="2"/>
        <v>0</v>
      </c>
      <c r="I30" s="75">
        <f t="shared" si="0"/>
        <v>0</v>
      </c>
      <c r="J30" s="75">
        <f t="shared" si="0"/>
        <v>0</v>
      </c>
      <c r="K30" s="112">
        <f t="shared" si="0"/>
        <v>0</v>
      </c>
      <c r="L30" s="76">
        <f t="shared" si="0"/>
        <v>0</v>
      </c>
    </row>
    <row r="31" spans="1:12">
      <c r="A31" s="77"/>
      <c r="B31" s="78"/>
      <c r="C31" s="79"/>
      <c r="D31" s="80"/>
      <c r="E31" s="81"/>
      <c r="F31" s="108"/>
      <c r="G31" s="74" t="str">
        <f>IFERROR(VLOOKUP(F31,Kontoplan!A:B,2,FALSE),"")</f>
        <v/>
      </c>
      <c r="H31" s="75">
        <f t="shared" si="2"/>
        <v>0</v>
      </c>
      <c r="I31" s="75">
        <f t="shared" si="0"/>
        <v>0</v>
      </c>
      <c r="J31" s="75">
        <f t="shared" si="0"/>
        <v>0</v>
      </c>
      <c r="K31" s="112">
        <f t="shared" si="0"/>
        <v>0</v>
      </c>
      <c r="L31" s="76">
        <f t="shared" si="0"/>
        <v>0</v>
      </c>
    </row>
    <row r="32" spans="1:12">
      <c r="A32" s="77"/>
      <c r="B32" s="78"/>
      <c r="C32" s="79"/>
      <c r="D32" s="80"/>
      <c r="E32" s="81"/>
      <c r="F32" s="108"/>
      <c r="G32" s="74" t="str">
        <f>IFERROR(VLOOKUP(F32,Kontoplan!A:B,2,FALSE),"")</f>
        <v/>
      </c>
      <c r="H32" s="75">
        <f t="shared" si="2"/>
        <v>0</v>
      </c>
      <c r="I32" s="75">
        <f t="shared" si="0"/>
        <v>0</v>
      </c>
      <c r="J32" s="75">
        <f t="shared" si="0"/>
        <v>0</v>
      </c>
      <c r="K32" s="112">
        <f t="shared" si="0"/>
        <v>0</v>
      </c>
      <c r="L32" s="76">
        <f t="shared" si="0"/>
        <v>0</v>
      </c>
    </row>
    <row r="33" spans="1:12">
      <c r="A33" s="77"/>
      <c r="B33" s="78"/>
      <c r="C33" s="79"/>
      <c r="D33" s="80"/>
      <c r="E33" s="81"/>
      <c r="F33" s="108"/>
      <c r="G33" s="74" t="str">
        <f>IFERROR(VLOOKUP(F33,Kontoplan!A:B,2,FALSE),"")</f>
        <v/>
      </c>
      <c r="H33" s="75">
        <f t="shared" si="2"/>
        <v>0</v>
      </c>
      <c r="I33" s="75">
        <f t="shared" si="0"/>
        <v>0</v>
      </c>
      <c r="J33" s="75">
        <f t="shared" si="0"/>
        <v>0</v>
      </c>
      <c r="K33" s="112">
        <f t="shared" si="0"/>
        <v>0</v>
      </c>
      <c r="L33" s="76">
        <f t="shared" si="0"/>
        <v>0</v>
      </c>
    </row>
    <row r="34" spans="1:12">
      <c r="A34" s="77"/>
      <c r="B34" s="78"/>
      <c r="C34" s="79"/>
      <c r="D34" s="80"/>
      <c r="E34" s="81"/>
      <c r="F34" s="108"/>
      <c r="G34" s="74" t="str">
        <f>IFERROR(VLOOKUP(F34,Kontoplan!A:B,2,FALSE),"")</f>
        <v/>
      </c>
      <c r="H34" s="75">
        <f t="shared" si="2"/>
        <v>0</v>
      </c>
      <c r="I34" s="75">
        <f t="shared" si="0"/>
        <v>0</v>
      </c>
      <c r="J34" s="75">
        <f t="shared" si="0"/>
        <v>0</v>
      </c>
      <c r="K34" s="112">
        <f t="shared" si="0"/>
        <v>0</v>
      </c>
      <c r="L34" s="76">
        <f t="shared" si="0"/>
        <v>0</v>
      </c>
    </row>
    <row r="35" spans="1:12">
      <c r="A35" s="77"/>
      <c r="B35" s="78"/>
      <c r="C35" s="79"/>
      <c r="D35" s="80"/>
      <c r="E35" s="81"/>
      <c r="F35" s="108"/>
      <c r="G35" s="74" t="str">
        <f>IFERROR(VLOOKUP(F35,Kontoplan!A:B,2,FALSE),"")</f>
        <v/>
      </c>
      <c r="H35" s="75">
        <f t="shared" si="2"/>
        <v>0</v>
      </c>
      <c r="I35" s="75">
        <f t="shared" si="0"/>
        <v>0</v>
      </c>
      <c r="J35" s="75">
        <f t="shared" si="0"/>
        <v>0</v>
      </c>
      <c r="K35" s="112">
        <f t="shared" si="0"/>
        <v>0</v>
      </c>
      <c r="L35" s="76">
        <f t="shared" si="0"/>
        <v>0</v>
      </c>
    </row>
    <row r="36" spans="1:12">
      <c r="A36" s="77"/>
      <c r="B36" s="78"/>
      <c r="C36" s="79"/>
      <c r="D36" s="80"/>
      <c r="E36" s="81"/>
      <c r="F36" s="108"/>
      <c r="G36" s="74" t="str">
        <f>IFERROR(VLOOKUP(F36,Kontoplan!A:B,2,FALSE),"")</f>
        <v/>
      </c>
      <c r="H36" s="75">
        <f t="shared" si="2"/>
        <v>0</v>
      </c>
      <c r="I36" s="75">
        <f t="shared" si="0"/>
        <v>0</v>
      </c>
      <c r="J36" s="75">
        <f t="shared" si="0"/>
        <v>0</v>
      </c>
      <c r="K36" s="112">
        <f t="shared" si="0"/>
        <v>0</v>
      </c>
      <c r="L36" s="76">
        <f t="shared" si="0"/>
        <v>0</v>
      </c>
    </row>
    <row r="37" spans="1:12">
      <c r="A37" s="83"/>
      <c r="B37" s="84"/>
      <c r="C37" s="85"/>
      <c r="D37" s="86"/>
      <c r="E37" s="87"/>
      <c r="F37" s="109"/>
      <c r="G37" s="89" t="str">
        <f>IFERROR(VLOOKUP(F37,Kontoplan!A:B,2,FALSE),"")</f>
        <v/>
      </c>
      <c r="H37" s="90">
        <f t="shared" si="2"/>
        <v>0</v>
      </c>
      <c r="I37" s="90">
        <f t="shared" si="0"/>
        <v>0</v>
      </c>
      <c r="J37" s="90">
        <f t="shared" si="0"/>
        <v>0</v>
      </c>
      <c r="K37" s="113">
        <f t="shared" si="0"/>
        <v>0</v>
      </c>
      <c r="L37" s="91">
        <f t="shared" si="0"/>
        <v>0</v>
      </c>
    </row>
    <row r="38" spans="1:12" ht="6.75" customHeight="1">
      <c r="A38" s="92"/>
      <c r="B38" s="93"/>
      <c r="C38" s="93"/>
      <c r="D38" s="94"/>
      <c r="E38" s="94"/>
      <c r="F38" s="95"/>
      <c r="G38" s="96" t="str">
        <f>IFERROR(VLOOKUP(F38,Kontoplan!A:B,2,FALSE),"")</f>
        <v/>
      </c>
      <c r="H38" s="97"/>
      <c r="I38" s="97"/>
      <c r="J38" s="97"/>
      <c r="K38" s="94"/>
      <c r="L38" s="98"/>
    </row>
    <row r="39" spans="1:12">
      <c r="A39" s="99"/>
      <c r="B39" s="100"/>
      <c r="C39" s="101" t="s">
        <v>53</v>
      </c>
      <c r="D39" s="102"/>
      <c r="E39" s="102"/>
      <c r="F39" s="103"/>
      <c r="G39" s="104"/>
      <c r="H39" s="105">
        <f>SUM(H5:H38)</f>
        <v>0</v>
      </c>
      <c r="I39" s="105">
        <f t="shared" ref="I39:L39" si="3">SUM(I5:I38)</f>
        <v>0</v>
      </c>
      <c r="J39" s="105">
        <f t="shared" si="3"/>
        <v>0</v>
      </c>
      <c r="K39" s="114">
        <f>SUM(K5:K38)</f>
        <v>0</v>
      </c>
      <c r="L39" s="106">
        <f t="shared" si="3"/>
        <v>0</v>
      </c>
    </row>
  </sheetData>
  <autoFilter ref="A4:L4"/>
  <mergeCells count="2">
    <mergeCell ref="B1:C1"/>
    <mergeCell ref="H1:L1"/>
  </mergeCells>
  <pageMargins left="0.31496062992125984" right="0.31496062992125984" top="0.94488188976377963" bottom="0.55118110236220474" header="0.31496062992125984" footer="0.31496062992125984"/>
  <pageSetup paperSize="9" fitToHeight="0" orientation="landscape" r:id="rId1"/>
  <headerFooter>
    <oddFooter>Seite &amp;P von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9"/>
  <sheetViews>
    <sheetView zoomScale="130" zoomScaleNormal="130" workbookViewId="0">
      <selection activeCell="C36" sqref="C36"/>
    </sheetView>
  </sheetViews>
  <sheetFormatPr baseColWidth="10" defaultRowHeight="12.75"/>
  <cols>
    <col min="1" max="1" width="7.28515625" bestFit="1" customWidth="1"/>
    <col min="2" max="2" width="8.7109375" customWidth="1"/>
    <col min="3" max="3" width="30.7109375" customWidth="1"/>
    <col min="4" max="4" width="11.28515625" customWidth="1"/>
    <col min="5" max="5" width="4.42578125" bestFit="1" customWidth="1"/>
    <col min="6" max="6" width="7.85546875" style="43" bestFit="1" customWidth="1"/>
    <col min="7" max="7" width="17.28515625" bestFit="1" customWidth="1"/>
    <col min="8" max="12" width="11.28515625" customWidth="1"/>
  </cols>
  <sheetData>
    <row r="1" spans="1:12">
      <c r="A1" s="18" t="s">
        <v>49</v>
      </c>
      <c r="B1" s="120"/>
      <c r="C1" s="120"/>
      <c r="H1" s="121"/>
      <c r="I1" s="121"/>
      <c r="J1" s="121"/>
      <c r="K1" s="121"/>
      <c r="L1" s="121"/>
    </row>
    <row r="3" spans="1:12">
      <c r="H3">
        <v>1</v>
      </c>
      <c r="I3">
        <v>2</v>
      </c>
      <c r="J3">
        <v>3</v>
      </c>
      <c r="K3">
        <v>4</v>
      </c>
      <c r="L3">
        <v>5</v>
      </c>
    </row>
    <row r="4" spans="1:12">
      <c r="A4" s="55" t="s">
        <v>72</v>
      </c>
      <c r="B4" s="56" t="s">
        <v>2</v>
      </c>
      <c r="C4" s="56" t="s">
        <v>48</v>
      </c>
      <c r="D4" s="56" t="s">
        <v>50</v>
      </c>
      <c r="E4" s="56" t="s">
        <v>67</v>
      </c>
      <c r="F4" s="57" t="s">
        <v>52</v>
      </c>
      <c r="G4" s="58" t="s">
        <v>51</v>
      </c>
      <c r="H4" s="59" t="str">
        <f>IF('Vermögen, Bilanz'!B5&lt;&gt;"",'Vermögen, Bilanz'!B5,"")</f>
        <v>Verkehr</v>
      </c>
      <c r="I4" s="59" t="str">
        <f>IF('Vermögen, Bilanz'!B6&lt;&gt;"",'Vermögen, Bilanz'!B6,"")</f>
        <v>Anlage ZKB</v>
      </c>
      <c r="J4" s="59" t="str">
        <f>IF('Vermögen, Bilanz'!B7&lt;&gt;"",'Vermögen, Bilanz'!B7,"")</f>
        <v>Wertschriften</v>
      </c>
      <c r="K4" s="110" t="str">
        <f>+IF('Vermögen, Bilanz'!B8&lt;&gt;"",'Vermögen, Bilanz'!B8,"")</f>
        <v>Eigenverwaltung</v>
      </c>
      <c r="L4" s="60" t="str">
        <f>IF('Vermögen, Bilanz'!B9&lt;&gt;"",'Vermögen, Bilanz'!B9,"")</f>
        <v>Schulden</v>
      </c>
    </row>
    <row r="5" spans="1:12">
      <c r="A5" s="61"/>
      <c r="B5" s="62"/>
      <c r="C5" s="62" t="s">
        <v>4</v>
      </c>
      <c r="D5" s="63"/>
      <c r="E5" s="63"/>
      <c r="F5" s="64"/>
      <c r="G5" s="65"/>
      <c r="H5" s="66">
        <f>+'12-1'!H39</f>
        <v>0</v>
      </c>
      <c r="I5" s="66">
        <f>+'12-1'!I39</f>
        <v>0</v>
      </c>
      <c r="J5" s="66">
        <f>+'12-1'!J39</f>
        <v>0</v>
      </c>
      <c r="K5" s="111">
        <f>+'12-1'!K39</f>
        <v>0</v>
      </c>
      <c r="L5" s="67">
        <f>+'12-1'!L39</f>
        <v>0</v>
      </c>
    </row>
    <row r="6" spans="1:12">
      <c r="A6" s="68"/>
      <c r="B6" s="69"/>
      <c r="C6" s="70"/>
      <c r="D6" s="71"/>
      <c r="E6" s="72"/>
      <c r="F6" s="107"/>
      <c r="G6" s="74" t="str">
        <f>IFERROR(VLOOKUP(F6,Kontoplan!A:B,2,FALSE),"")</f>
        <v/>
      </c>
      <c r="H6" s="75">
        <f>IF($E6=H$3,$D6,0)</f>
        <v>0</v>
      </c>
      <c r="I6" s="75">
        <f t="shared" ref="I6:L37" si="0">IF($E6=I$3,$D6,0)</f>
        <v>0</v>
      </c>
      <c r="J6" s="75">
        <f t="shared" si="0"/>
        <v>0</v>
      </c>
      <c r="K6" s="112">
        <f t="shared" si="0"/>
        <v>0</v>
      </c>
      <c r="L6" s="76">
        <f t="shared" si="0"/>
        <v>0</v>
      </c>
    </row>
    <row r="7" spans="1:12">
      <c r="A7" s="77"/>
      <c r="B7" s="78"/>
      <c r="C7" s="79"/>
      <c r="D7" s="80"/>
      <c r="E7" s="81"/>
      <c r="F7" s="108"/>
      <c r="G7" s="74" t="str">
        <f>IFERROR(VLOOKUP(F7,Kontoplan!A:B,2,FALSE),"")</f>
        <v/>
      </c>
      <c r="H7" s="75">
        <f t="shared" ref="H7:H22" si="1">IF($E7=H$3,$D7,0)</f>
        <v>0</v>
      </c>
      <c r="I7" s="75">
        <f t="shared" si="0"/>
        <v>0</v>
      </c>
      <c r="J7" s="75">
        <f t="shared" si="0"/>
        <v>0</v>
      </c>
      <c r="K7" s="112">
        <f t="shared" si="0"/>
        <v>0</v>
      </c>
      <c r="L7" s="76">
        <f t="shared" si="0"/>
        <v>0</v>
      </c>
    </row>
    <row r="8" spans="1:12">
      <c r="A8" s="77"/>
      <c r="B8" s="78"/>
      <c r="C8" s="79"/>
      <c r="D8" s="80"/>
      <c r="E8" s="81"/>
      <c r="F8" s="108"/>
      <c r="G8" s="74" t="str">
        <f>IFERROR(VLOOKUP(F8,Kontoplan!A:B,2,FALSE),"")</f>
        <v/>
      </c>
      <c r="H8" s="75">
        <f t="shared" si="1"/>
        <v>0</v>
      </c>
      <c r="I8" s="75">
        <f t="shared" si="0"/>
        <v>0</v>
      </c>
      <c r="J8" s="75">
        <f t="shared" si="0"/>
        <v>0</v>
      </c>
      <c r="K8" s="112">
        <f t="shared" si="0"/>
        <v>0</v>
      </c>
      <c r="L8" s="76">
        <f t="shared" si="0"/>
        <v>0</v>
      </c>
    </row>
    <row r="9" spans="1:12">
      <c r="A9" s="77"/>
      <c r="B9" s="78"/>
      <c r="C9" s="79"/>
      <c r="D9" s="80"/>
      <c r="E9" s="81"/>
      <c r="F9" s="108"/>
      <c r="G9" s="74" t="str">
        <f>IFERROR(VLOOKUP(F9,Kontoplan!A:B,2,FALSE),"")</f>
        <v/>
      </c>
      <c r="H9" s="75">
        <f t="shared" si="1"/>
        <v>0</v>
      </c>
      <c r="I9" s="75">
        <f t="shared" si="0"/>
        <v>0</v>
      </c>
      <c r="J9" s="75">
        <f t="shared" si="0"/>
        <v>0</v>
      </c>
      <c r="K9" s="112">
        <f t="shared" si="0"/>
        <v>0</v>
      </c>
      <c r="L9" s="76">
        <f t="shared" si="0"/>
        <v>0</v>
      </c>
    </row>
    <row r="10" spans="1:12">
      <c r="A10" s="77"/>
      <c r="B10" s="78"/>
      <c r="C10" s="79"/>
      <c r="D10" s="80"/>
      <c r="E10" s="81"/>
      <c r="F10" s="108"/>
      <c r="G10" s="74" t="str">
        <f>IFERROR(VLOOKUP(F10,Kontoplan!A:B,2,FALSE),"")</f>
        <v/>
      </c>
      <c r="H10" s="75">
        <f t="shared" si="1"/>
        <v>0</v>
      </c>
      <c r="I10" s="75">
        <f t="shared" si="0"/>
        <v>0</v>
      </c>
      <c r="J10" s="75">
        <f t="shared" si="0"/>
        <v>0</v>
      </c>
      <c r="K10" s="112">
        <f t="shared" si="0"/>
        <v>0</v>
      </c>
      <c r="L10" s="76">
        <f t="shared" si="0"/>
        <v>0</v>
      </c>
    </row>
    <row r="11" spans="1:12">
      <c r="A11" s="77"/>
      <c r="B11" s="78"/>
      <c r="C11" s="79"/>
      <c r="D11" s="80"/>
      <c r="E11" s="81"/>
      <c r="F11" s="108"/>
      <c r="G11" s="74" t="str">
        <f>IFERROR(VLOOKUP(F11,Kontoplan!A:B,2,FALSE),"")</f>
        <v/>
      </c>
      <c r="H11" s="75">
        <f t="shared" si="1"/>
        <v>0</v>
      </c>
      <c r="I11" s="75">
        <f t="shared" si="0"/>
        <v>0</v>
      </c>
      <c r="J11" s="75">
        <f t="shared" si="0"/>
        <v>0</v>
      </c>
      <c r="K11" s="112">
        <f t="shared" si="0"/>
        <v>0</v>
      </c>
      <c r="L11" s="76">
        <f t="shared" si="0"/>
        <v>0</v>
      </c>
    </row>
    <row r="12" spans="1:12">
      <c r="A12" s="77"/>
      <c r="B12" s="78"/>
      <c r="C12" s="79"/>
      <c r="D12" s="80"/>
      <c r="E12" s="81"/>
      <c r="F12" s="108"/>
      <c r="G12" s="74" t="str">
        <f>IFERROR(VLOOKUP(F12,Kontoplan!A:B,2,FALSE),"")</f>
        <v/>
      </c>
      <c r="H12" s="75">
        <f t="shared" si="1"/>
        <v>0</v>
      </c>
      <c r="I12" s="75">
        <f t="shared" si="0"/>
        <v>0</v>
      </c>
      <c r="J12" s="75">
        <f t="shared" si="0"/>
        <v>0</v>
      </c>
      <c r="K12" s="112">
        <f t="shared" si="0"/>
        <v>0</v>
      </c>
      <c r="L12" s="76">
        <f t="shared" si="0"/>
        <v>0</v>
      </c>
    </row>
    <row r="13" spans="1:12">
      <c r="A13" s="77"/>
      <c r="B13" s="78"/>
      <c r="C13" s="79"/>
      <c r="D13" s="80"/>
      <c r="E13" s="81"/>
      <c r="F13" s="108"/>
      <c r="G13" s="74" t="str">
        <f>IFERROR(VLOOKUP(F13,Kontoplan!A:B,2,FALSE),"")</f>
        <v/>
      </c>
      <c r="H13" s="75">
        <f t="shared" si="1"/>
        <v>0</v>
      </c>
      <c r="I13" s="75">
        <f t="shared" si="0"/>
        <v>0</v>
      </c>
      <c r="J13" s="75">
        <f t="shared" si="0"/>
        <v>0</v>
      </c>
      <c r="K13" s="112">
        <f t="shared" si="0"/>
        <v>0</v>
      </c>
      <c r="L13" s="76">
        <f t="shared" si="0"/>
        <v>0</v>
      </c>
    </row>
    <row r="14" spans="1:12">
      <c r="A14" s="77"/>
      <c r="B14" s="78"/>
      <c r="C14" s="79"/>
      <c r="D14" s="80"/>
      <c r="E14" s="81"/>
      <c r="F14" s="108"/>
      <c r="G14" s="74" t="str">
        <f>IFERROR(VLOOKUP(F14,Kontoplan!A:B,2,FALSE),"")</f>
        <v/>
      </c>
      <c r="H14" s="75">
        <f t="shared" si="1"/>
        <v>0</v>
      </c>
      <c r="I14" s="75">
        <f t="shared" si="0"/>
        <v>0</v>
      </c>
      <c r="J14" s="75">
        <f t="shared" si="0"/>
        <v>0</v>
      </c>
      <c r="K14" s="112">
        <f t="shared" si="0"/>
        <v>0</v>
      </c>
      <c r="L14" s="76">
        <f t="shared" si="0"/>
        <v>0</v>
      </c>
    </row>
    <row r="15" spans="1:12">
      <c r="A15" s="77"/>
      <c r="B15" s="78"/>
      <c r="C15" s="79"/>
      <c r="D15" s="80"/>
      <c r="E15" s="81"/>
      <c r="F15" s="108"/>
      <c r="G15" s="74" t="str">
        <f>IFERROR(VLOOKUP(F15,Kontoplan!A:B,2,FALSE),"")</f>
        <v/>
      </c>
      <c r="H15" s="75">
        <f t="shared" si="1"/>
        <v>0</v>
      </c>
      <c r="I15" s="75">
        <f t="shared" si="0"/>
        <v>0</v>
      </c>
      <c r="J15" s="75">
        <f t="shared" si="0"/>
        <v>0</v>
      </c>
      <c r="K15" s="112">
        <f t="shared" si="0"/>
        <v>0</v>
      </c>
      <c r="L15" s="76">
        <f t="shared" si="0"/>
        <v>0</v>
      </c>
    </row>
    <row r="16" spans="1:12">
      <c r="A16" s="77"/>
      <c r="B16" s="78"/>
      <c r="C16" s="79"/>
      <c r="D16" s="80"/>
      <c r="E16" s="81"/>
      <c r="F16" s="108"/>
      <c r="G16" s="74" t="str">
        <f>IFERROR(VLOOKUP(F16,Kontoplan!A:B,2,FALSE),"")</f>
        <v/>
      </c>
      <c r="H16" s="75">
        <f t="shared" si="1"/>
        <v>0</v>
      </c>
      <c r="I16" s="75">
        <f t="shared" si="0"/>
        <v>0</v>
      </c>
      <c r="J16" s="75">
        <f t="shared" si="0"/>
        <v>0</v>
      </c>
      <c r="K16" s="112">
        <f t="shared" si="0"/>
        <v>0</v>
      </c>
      <c r="L16" s="76">
        <f t="shared" si="0"/>
        <v>0</v>
      </c>
    </row>
    <row r="17" spans="1:12">
      <c r="A17" s="77"/>
      <c r="B17" s="78"/>
      <c r="C17" s="79"/>
      <c r="D17" s="80"/>
      <c r="E17" s="81"/>
      <c r="F17" s="108"/>
      <c r="G17" s="74" t="str">
        <f>IFERROR(VLOOKUP(F17,Kontoplan!A:B,2,FALSE),"")</f>
        <v/>
      </c>
      <c r="H17" s="75">
        <f t="shared" si="1"/>
        <v>0</v>
      </c>
      <c r="I17" s="75">
        <f t="shared" si="0"/>
        <v>0</v>
      </c>
      <c r="J17" s="75">
        <f t="shared" si="0"/>
        <v>0</v>
      </c>
      <c r="K17" s="112">
        <f t="shared" si="0"/>
        <v>0</v>
      </c>
      <c r="L17" s="76">
        <f t="shared" si="0"/>
        <v>0</v>
      </c>
    </row>
    <row r="18" spans="1:12">
      <c r="A18" s="77"/>
      <c r="B18" s="78"/>
      <c r="C18" s="79"/>
      <c r="D18" s="80"/>
      <c r="E18" s="81"/>
      <c r="F18" s="108"/>
      <c r="G18" s="74" t="str">
        <f>IFERROR(VLOOKUP(F18,Kontoplan!A:B,2,FALSE),"")</f>
        <v/>
      </c>
      <c r="H18" s="75">
        <f t="shared" si="1"/>
        <v>0</v>
      </c>
      <c r="I18" s="75">
        <f t="shared" si="0"/>
        <v>0</v>
      </c>
      <c r="J18" s="75">
        <f t="shared" si="0"/>
        <v>0</v>
      </c>
      <c r="K18" s="112">
        <f t="shared" si="0"/>
        <v>0</v>
      </c>
      <c r="L18" s="76">
        <f t="shared" si="0"/>
        <v>0</v>
      </c>
    </row>
    <row r="19" spans="1:12">
      <c r="A19" s="77"/>
      <c r="B19" s="78"/>
      <c r="C19" s="79"/>
      <c r="D19" s="80"/>
      <c r="E19" s="81"/>
      <c r="F19" s="108"/>
      <c r="G19" s="74" t="str">
        <f>IFERROR(VLOOKUP(F19,Kontoplan!A:B,2,FALSE),"")</f>
        <v/>
      </c>
      <c r="H19" s="75">
        <f t="shared" si="1"/>
        <v>0</v>
      </c>
      <c r="I19" s="75">
        <f t="shared" si="0"/>
        <v>0</v>
      </c>
      <c r="J19" s="75">
        <f t="shared" si="0"/>
        <v>0</v>
      </c>
      <c r="K19" s="112">
        <f t="shared" si="0"/>
        <v>0</v>
      </c>
      <c r="L19" s="76">
        <f t="shared" si="0"/>
        <v>0</v>
      </c>
    </row>
    <row r="20" spans="1:12">
      <c r="A20" s="77"/>
      <c r="B20" s="78"/>
      <c r="C20" s="79"/>
      <c r="D20" s="80"/>
      <c r="E20" s="81"/>
      <c r="F20" s="108"/>
      <c r="G20" s="74" t="str">
        <f>IFERROR(VLOOKUP(F20,Kontoplan!A:B,2,FALSE),"")</f>
        <v/>
      </c>
      <c r="H20" s="75">
        <f t="shared" si="1"/>
        <v>0</v>
      </c>
      <c r="I20" s="75">
        <f t="shared" si="0"/>
        <v>0</v>
      </c>
      <c r="J20" s="75">
        <f t="shared" si="0"/>
        <v>0</v>
      </c>
      <c r="K20" s="112">
        <f t="shared" si="0"/>
        <v>0</v>
      </c>
      <c r="L20" s="76">
        <f t="shared" si="0"/>
        <v>0</v>
      </c>
    </row>
    <row r="21" spans="1:12">
      <c r="A21" s="77"/>
      <c r="B21" s="78"/>
      <c r="C21" s="79"/>
      <c r="D21" s="80"/>
      <c r="E21" s="81"/>
      <c r="F21" s="108"/>
      <c r="G21" s="74" t="str">
        <f>IFERROR(VLOOKUP(F21,Kontoplan!A:B,2,FALSE),"")</f>
        <v/>
      </c>
      <c r="H21" s="75">
        <f t="shared" si="1"/>
        <v>0</v>
      </c>
      <c r="I21" s="75">
        <f t="shared" si="0"/>
        <v>0</v>
      </c>
      <c r="J21" s="75">
        <f t="shared" si="0"/>
        <v>0</v>
      </c>
      <c r="K21" s="112">
        <f t="shared" si="0"/>
        <v>0</v>
      </c>
      <c r="L21" s="76">
        <f t="shared" si="0"/>
        <v>0</v>
      </c>
    </row>
    <row r="22" spans="1:12">
      <c r="A22" s="77"/>
      <c r="B22" s="78"/>
      <c r="C22" s="79"/>
      <c r="D22" s="80"/>
      <c r="E22" s="81"/>
      <c r="F22" s="108"/>
      <c r="G22" s="74" t="str">
        <f>IFERROR(VLOOKUP(F22,Kontoplan!A:B,2,FALSE),"")</f>
        <v/>
      </c>
      <c r="H22" s="75">
        <f t="shared" si="1"/>
        <v>0</v>
      </c>
      <c r="I22" s="75">
        <f t="shared" si="0"/>
        <v>0</v>
      </c>
      <c r="J22" s="75">
        <f t="shared" si="0"/>
        <v>0</v>
      </c>
      <c r="K22" s="112">
        <f t="shared" si="0"/>
        <v>0</v>
      </c>
      <c r="L22" s="76">
        <f t="shared" si="0"/>
        <v>0</v>
      </c>
    </row>
    <row r="23" spans="1:12">
      <c r="A23" s="77"/>
      <c r="B23" s="78"/>
      <c r="C23" s="79"/>
      <c r="D23" s="80"/>
      <c r="E23" s="81"/>
      <c r="F23" s="108"/>
      <c r="G23" s="74" t="str">
        <f>IFERROR(VLOOKUP(F23,Kontoplan!A:B,2,FALSE),"")</f>
        <v/>
      </c>
      <c r="H23" s="75">
        <f t="shared" ref="H23:H37" si="2">IF($E23=H$3,$D23,0)</f>
        <v>0</v>
      </c>
      <c r="I23" s="75">
        <f t="shared" si="0"/>
        <v>0</v>
      </c>
      <c r="J23" s="75">
        <f t="shared" si="0"/>
        <v>0</v>
      </c>
      <c r="K23" s="112">
        <f t="shared" si="0"/>
        <v>0</v>
      </c>
      <c r="L23" s="76">
        <f t="shared" si="0"/>
        <v>0</v>
      </c>
    </row>
    <row r="24" spans="1:12">
      <c r="A24" s="77"/>
      <c r="B24" s="78"/>
      <c r="C24" s="79"/>
      <c r="D24" s="80"/>
      <c r="E24" s="81"/>
      <c r="F24" s="108"/>
      <c r="G24" s="74" t="str">
        <f>IFERROR(VLOOKUP(F24,Kontoplan!A:B,2,FALSE),"")</f>
        <v/>
      </c>
      <c r="H24" s="75">
        <f t="shared" si="2"/>
        <v>0</v>
      </c>
      <c r="I24" s="75">
        <f t="shared" si="0"/>
        <v>0</v>
      </c>
      <c r="J24" s="75">
        <f t="shared" si="0"/>
        <v>0</v>
      </c>
      <c r="K24" s="112">
        <f t="shared" si="0"/>
        <v>0</v>
      </c>
      <c r="L24" s="76">
        <f t="shared" si="0"/>
        <v>0</v>
      </c>
    </row>
    <row r="25" spans="1:12">
      <c r="A25" s="77"/>
      <c r="B25" s="78"/>
      <c r="C25" s="79"/>
      <c r="D25" s="80"/>
      <c r="E25" s="81"/>
      <c r="F25" s="108"/>
      <c r="G25" s="74" t="str">
        <f>IFERROR(VLOOKUP(F25,Kontoplan!A:B,2,FALSE),"")</f>
        <v/>
      </c>
      <c r="H25" s="75">
        <f t="shared" si="2"/>
        <v>0</v>
      </c>
      <c r="I25" s="75">
        <f t="shared" si="0"/>
        <v>0</v>
      </c>
      <c r="J25" s="75">
        <f t="shared" si="0"/>
        <v>0</v>
      </c>
      <c r="K25" s="112">
        <f t="shared" si="0"/>
        <v>0</v>
      </c>
      <c r="L25" s="76">
        <f t="shared" si="0"/>
        <v>0</v>
      </c>
    </row>
    <row r="26" spans="1:12">
      <c r="A26" s="77"/>
      <c r="B26" s="78"/>
      <c r="C26" s="79"/>
      <c r="D26" s="80"/>
      <c r="E26" s="81"/>
      <c r="F26" s="108"/>
      <c r="G26" s="74" t="str">
        <f>IFERROR(VLOOKUP(F26,Kontoplan!A:B,2,FALSE),"")</f>
        <v/>
      </c>
      <c r="H26" s="75">
        <f t="shared" si="2"/>
        <v>0</v>
      </c>
      <c r="I26" s="75">
        <f t="shared" si="0"/>
        <v>0</v>
      </c>
      <c r="J26" s="75">
        <f t="shared" si="0"/>
        <v>0</v>
      </c>
      <c r="K26" s="112">
        <f t="shared" si="0"/>
        <v>0</v>
      </c>
      <c r="L26" s="76">
        <f t="shared" si="0"/>
        <v>0</v>
      </c>
    </row>
    <row r="27" spans="1:12">
      <c r="A27" s="77"/>
      <c r="B27" s="78"/>
      <c r="C27" s="79"/>
      <c r="D27" s="80"/>
      <c r="E27" s="81"/>
      <c r="F27" s="108"/>
      <c r="G27" s="74" t="str">
        <f>IFERROR(VLOOKUP(F27,Kontoplan!A:B,2,FALSE),"")</f>
        <v/>
      </c>
      <c r="H27" s="75">
        <f t="shared" si="2"/>
        <v>0</v>
      </c>
      <c r="I27" s="75">
        <f t="shared" si="0"/>
        <v>0</v>
      </c>
      <c r="J27" s="75">
        <f t="shared" si="0"/>
        <v>0</v>
      </c>
      <c r="K27" s="112">
        <f t="shared" si="0"/>
        <v>0</v>
      </c>
      <c r="L27" s="76">
        <f t="shared" si="0"/>
        <v>0</v>
      </c>
    </row>
    <row r="28" spans="1:12">
      <c r="A28" s="77"/>
      <c r="B28" s="78"/>
      <c r="C28" s="79"/>
      <c r="D28" s="80"/>
      <c r="E28" s="81"/>
      <c r="F28" s="108"/>
      <c r="G28" s="74" t="str">
        <f>IFERROR(VLOOKUP(F28,Kontoplan!A:B,2,FALSE),"")</f>
        <v/>
      </c>
      <c r="H28" s="75">
        <f t="shared" si="2"/>
        <v>0</v>
      </c>
      <c r="I28" s="75">
        <f t="shared" si="0"/>
        <v>0</v>
      </c>
      <c r="J28" s="75">
        <f t="shared" si="0"/>
        <v>0</v>
      </c>
      <c r="K28" s="112">
        <f t="shared" si="0"/>
        <v>0</v>
      </c>
      <c r="L28" s="76">
        <f t="shared" si="0"/>
        <v>0</v>
      </c>
    </row>
    <row r="29" spans="1:12">
      <c r="A29" s="77"/>
      <c r="B29" s="78"/>
      <c r="C29" s="79"/>
      <c r="D29" s="80"/>
      <c r="E29" s="81"/>
      <c r="F29" s="108"/>
      <c r="G29" s="74" t="str">
        <f>IFERROR(VLOOKUP(F29,Kontoplan!A:B,2,FALSE),"")</f>
        <v/>
      </c>
      <c r="H29" s="75">
        <f t="shared" si="2"/>
        <v>0</v>
      </c>
      <c r="I29" s="75">
        <f t="shared" si="0"/>
        <v>0</v>
      </c>
      <c r="J29" s="75">
        <f t="shared" si="0"/>
        <v>0</v>
      </c>
      <c r="K29" s="112">
        <f t="shared" si="0"/>
        <v>0</v>
      </c>
      <c r="L29" s="76">
        <f t="shared" si="0"/>
        <v>0</v>
      </c>
    </row>
    <row r="30" spans="1:12">
      <c r="A30" s="77"/>
      <c r="B30" s="78"/>
      <c r="C30" s="79"/>
      <c r="D30" s="80"/>
      <c r="E30" s="81"/>
      <c r="F30" s="108"/>
      <c r="G30" s="74" t="str">
        <f>IFERROR(VLOOKUP(F30,Kontoplan!A:B,2,FALSE),"")</f>
        <v/>
      </c>
      <c r="H30" s="75">
        <f t="shared" si="2"/>
        <v>0</v>
      </c>
      <c r="I30" s="75">
        <f t="shared" si="0"/>
        <v>0</v>
      </c>
      <c r="J30" s="75">
        <f t="shared" si="0"/>
        <v>0</v>
      </c>
      <c r="K30" s="112">
        <f t="shared" si="0"/>
        <v>0</v>
      </c>
      <c r="L30" s="76">
        <f t="shared" si="0"/>
        <v>0</v>
      </c>
    </row>
    <row r="31" spans="1:12">
      <c r="A31" s="77"/>
      <c r="B31" s="78"/>
      <c r="C31" s="79"/>
      <c r="D31" s="80"/>
      <c r="E31" s="81"/>
      <c r="F31" s="108"/>
      <c r="G31" s="74" t="str">
        <f>IFERROR(VLOOKUP(F31,Kontoplan!A:B,2,FALSE),"")</f>
        <v/>
      </c>
      <c r="H31" s="75">
        <f t="shared" si="2"/>
        <v>0</v>
      </c>
      <c r="I31" s="75">
        <f t="shared" si="0"/>
        <v>0</v>
      </c>
      <c r="J31" s="75">
        <f t="shared" si="0"/>
        <v>0</v>
      </c>
      <c r="K31" s="112">
        <f t="shared" si="0"/>
        <v>0</v>
      </c>
      <c r="L31" s="76">
        <f t="shared" si="0"/>
        <v>0</v>
      </c>
    </row>
    <row r="32" spans="1:12">
      <c r="A32" s="77"/>
      <c r="B32" s="78"/>
      <c r="C32" s="79"/>
      <c r="D32" s="80"/>
      <c r="E32" s="81"/>
      <c r="F32" s="108"/>
      <c r="G32" s="74" t="str">
        <f>IFERROR(VLOOKUP(F32,Kontoplan!A:B,2,FALSE),"")</f>
        <v/>
      </c>
      <c r="H32" s="75">
        <f t="shared" si="2"/>
        <v>0</v>
      </c>
      <c r="I32" s="75">
        <f t="shared" si="0"/>
        <v>0</v>
      </c>
      <c r="J32" s="75">
        <f t="shared" si="0"/>
        <v>0</v>
      </c>
      <c r="K32" s="112">
        <f t="shared" si="0"/>
        <v>0</v>
      </c>
      <c r="L32" s="76">
        <f t="shared" si="0"/>
        <v>0</v>
      </c>
    </row>
    <row r="33" spans="1:12">
      <c r="A33" s="77"/>
      <c r="B33" s="78"/>
      <c r="C33" s="79"/>
      <c r="D33" s="80"/>
      <c r="E33" s="81"/>
      <c r="F33" s="108"/>
      <c r="G33" s="74" t="str">
        <f>IFERROR(VLOOKUP(F33,Kontoplan!A:B,2,FALSE),"")</f>
        <v/>
      </c>
      <c r="H33" s="75">
        <f t="shared" si="2"/>
        <v>0</v>
      </c>
      <c r="I33" s="75">
        <f t="shared" si="0"/>
        <v>0</v>
      </c>
      <c r="J33" s="75">
        <f t="shared" si="0"/>
        <v>0</v>
      </c>
      <c r="K33" s="112">
        <f t="shared" si="0"/>
        <v>0</v>
      </c>
      <c r="L33" s="76">
        <f t="shared" si="0"/>
        <v>0</v>
      </c>
    </row>
    <row r="34" spans="1:12">
      <c r="A34" s="77"/>
      <c r="B34" s="78"/>
      <c r="C34" s="79"/>
      <c r="D34" s="80"/>
      <c r="E34" s="81"/>
      <c r="F34" s="108"/>
      <c r="G34" s="74" t="str">
        <f>IFERROR(VLOOKUP(F34,Kontoplan!A:B,2,FALSE),"")</f>
        <v/>
      </c>
      <c r="H34" s="75">
        <f t="shared" si="2"/>
        <v>0</v>
      </c>
      <c r="I34" s="75">
        <f t="shared" si="0"/>
        <v>0</v>
      </c>
      <c r="J34" s="75">
        <f t="shared" si="0"/>
        <v>0</v>
      </c>
      <c r="K34" s="112">
        <f t="shared" si="0"/>
        <v>0</v>
      </c>
      <c r="L34" s="76">
        <f t="shared" si="0"/>
        <v>0</v>
      </c>
    </row>
    <row r="35" spans="1:12">
      <c r="A35" s="77"/>
      <c r="B35" s="78"/>
      <c r="C35" s="79"/>
      <c r="D35" s="80"/>
      <c r="E35" s="81"/>
      <c r="F35" s="108"/>
      <c r="G35" s="74" t="str">
        <f>IFERROR(VLOOKUP(F35,Kontoplan!A:B,2,FALSE),"")</f>
        <v/>
      </c>
      <c r="H35" s="75">
        <f t="shared" si="2"/>
        <v>0</v>
      </c>
      <c r="I35" s="75">
        <f t="shared" si="0"/>
        <v>0</v>
      </c>
      <c r="J35" s="75">
        <f t="shared" si="0"/>
        <v>0</v>
      </c>
      <c r="K35" s="112">
        <f t="shared" si="0"/>
        <v>0</v>
      </c>
      <c r="L35" s="76">
        <f t="shared" si="0"/>
        <v>0</v>
      </c>
    </row>
    <row r="36" spans="1:12">
      <c r="A36" s="77"/>
      <c r="B36" s="78"/>
      <c r="C36" s="79"/>
      <c r="D36" s="80"/>
      <c r="E36" s="81"/>
      <c r="F36" s="108"/>
      <c r="G36" s="74" t="str">
        <f>IFERROR(VLOOKUP(F36,Kontoplan!A:B,2,FALSE),"")</f>
        <v/>
      </c>
      <c r="H36" s="75">
        <f t="shared" si="2"/>
        <v>0</v>
      </c>
      <c r="I36" s="75">
        <f t="shared" si="0"/>
        <v>0</v>
      </c>
      <c r="J36" s="75">
        <f t="shared" si="0"/>
        <v>0</v>
      </c>
      <c r="K36" s="112">
        <f t="shared" si="0"/>
        <v>0</v>
      </c>
      <c r="L36" s="76">
        <f t="shared" si="0"/>
        <v>0</v>
      </c>
    </row>
    <row r="37" spans="1:12">
      <c r="A37" s="83"/>
      <c r="B37" s="84"/>
      <c r="C37" s="85"/>
      <c r="D37" s="86"/>
      <c r="E37" s="87"/>
      <c r="F37" s="109"/>
      <c r="G37" s="89" t="str">
        <f>IFERROR(VLOOKUP(F37,Kontoplan!A:B,2,FALSE),"")</f>
        <v/>
      </c>
      <c r="H37" s="90">
        <f t="shared" si="2"/>
        <v>0</v>
      </c>
      <c r="I37" s="90">
        <f t="shared" si="0"/>
        <v>0</v>
      </c>
      <c r="J37" s="90">
        <f t="shared" si="0"/>
        <v>0</v>
      </c>
      <c r="K37" s="113">
        <f t="shared" si="0"/>
        <v>0</v>
      </c>
      <c r="L37" s="91">
        <f t="shared" si="0"/>
        <v>0</v>
      </c>
    </row>
    <row r="38" spans="1:12" ht="6.75" customHeight="1">
      <c r="A38" s="92"/>
      <c r="B38" s="93"/>
      <c r="C38" s="93"/>
      <c r="D38" s="94"/>
      <c r="E38" s="94"/>
      <c r="F38" s="95"/>
      <c r="G38" s="96" t="str">
        <f>IFERROR(VLOOKUP(F38,Kontoplan!A:B,2,FALSE),"")</f>
        <v/>
      </c>
      <c r="H38" s="97"/>
      <c r="I38" s="97"/>
      <c r="J38" s="97"/>
      <c r="K38" s="94"/>
      <c r="L38" s="98"/>
    </row>
    <row r="39" spans="1:12">
      <c r="A39" s="99"/>
      <c r="B39" s="100"/>
      <c r="C39" s="101" t="s">
        <v>53</v>
      </c>
      <c r="D39" s="102"/>
      <c r="E39" s="102"/>
      <c r="F39" s="103"/>
      <c r="G39" s="104"/>
      <c r="H39" s="105">
        <f>SUM(H5:H38)</f>
        <v>0</v>
      </c>
      <c r="I39" s="105">
        <f t="shared" ref="I39:L39" si="3">SUM(I5:I38)</f>
        <v>0</v>
      </c>
      <c r="J39" s="105">
        <f t="shared" si="3"/>
        <v>0</v>
      </c>
      <c r="K39" s="114">
        <f>SUM(K5:K38)</f>
        <v>0</v>
      </c>
      <c r="L39" s="106">
        <f t="shared" si="3"/>
        <v>0</v>
      </c>
    </row>
  </sheetData>
  <autoFilter ref="A4:L4"/>
  <mergeCells count="2">
    <mergeCell ref="B1:C1"/>
    <mergeCell ref="H1:L1"/>
  </mergeCells>
  <pageMargins left="0.31496062992125984" right="0.31496062992125984" top="0.94488188976377963" bottom="0.55118110236220474" header="0.31496062992125984" footer="0.31496062992125984"/>
  <pageSetup paperSize="9" fitToHeight="0" orientation="landscape" r:id="rId1"/>
  <headerFooter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28"/>
  <sheetViews>
    <sheetView workbookViewId="0">
      <selection activeCell="C36" sqref="C36"/>
    </sheetView>
  </sheetViews>
  <sheetFormatPr baseColWidth="10" defaultRowHeight="12.75"/>
  <cols>
    <col min="2" max="2" width="31.85546875" bestFit="1" customWidth="1"/>
  </cols>
  <sheetData>
    <row r="1" spans="1:2">
      <c r="A1" s="18" t="s">
        <v>46</v>
      </c>
    </row>
    <row r="2" spans="1:2">
      <c r="A2" s="18" t="s">
        <v>47</v>
      </c>
      <c r="B2" s="18" t="s">
        <v>48</v>
      </c>
    </row>
    <row r="3" spans="1:2">
      <c r="A3" s="51">
        <v>3000</v>
      </c>
      <c r="B3" s="51" t="s">
        <v>16</v>
      </c>
    </row>
    <row r="4" spans="1:2">
      <c r="A4" s="51">
        <v>3010</v>
      </c>
      <c r="B4" s="51" t="s">
        <v>18</v>
      </c>
    </row>
    <row r="5" spans="1:2">
      <c r="A5" s="51">
        <v>3020</v>
      </c>
      <c r="B5" s="51" t="s">
        <v>19</v>
      </c>
    </row>
    <row r="6" spans="1:2">
      <c r="A6" s="51">
        <v>3030</v>
      </c>
      <c r="B6" s="51" t="s">
        <v>20</v>
      </c>
    </row>
    <row r="7" spans="1:2">
      <c r="A7" s="51">
        <v>3040</v>
      </c>
      <c r="B7" s="51" t="s">
        <v>21</v>
      </c>
    </row>
    <row r="8" spans="1:2">
      <c r="A8" s="51">
        <v>3050</v>
      </c>
      <c r="B8" s="51" t="s">
        <v>22</v>
      </c>
    </row>
    <row r="9" spans="1:2">
      <c r="A9" s="51">
        <v>3060</v>
      </c>
      <c r="B9" s="51" t="s">
        <v>23</v>
      </c>
    </row>
    <row r="10" spans="1:2">
      <c r="A10" s="51">
        <v>3070</v>
      </c>
      <c r="B10" s="51" t="s">
        <v>24</v>
      </c>
    </row>
    <row r="11" spans="1:2">
      <c r="A11" s="51">
        <v>3080</v>
      </c>
      <c r="B11" s="51" t="s">
        <v>25</v>
      </c>
    </row>
    <row r="12" spans="1:2">
      <c r="A12" s="51">
        <v>3090</v>
      </c>
      <c r="B12" s="51" t="s">
        <v>26</v>
      </c>
    </row>
    <row r="13" spans="1:2">
      <c r="A13" s="51">
        <v>3100</v>
      </c>
      <c r="B13" s="51" t="s">
        <v>27</v>
      </c>
    </row>
    <row r="14" spans="1:2">
      <c r="A14" s="51">
        <v>4000</v>
      </c>
      <c r="B14" s="51" t="s">
        <v>29</v>
      </c>
    </row>
    <row r="15" spans="1:2">
      <c r="A15" s="51">
        <v>4010</v>
      </c>
      <c r="B15" s="51" t="s">
        <v>30</v>
      </c>
    </row>
    <row r="16" spans="1:2">
      <c r="A16" s="51">
        <v>4020</v>
      </c>
      <c r="B16" s="51" t="s">
        <v>31</v>
      </c>
    </row>
    <row r="17" spans="1:2">
      <c r="A17" s="51">
        <v>4030</v>
      </c>
      <c r="B17" s="51" t="s">
        <v>33</v>
      </c>
    </row>
    <row r="18" spans="1:2">
      <c r="A18" s="51">
        <v>4040</v>
      </c>
      <c r="B18" s="51" t="s">
        <v>34</v>
      </c>
    </row>
    <row r="19" spans="1:2">
      <c r="A19" s="51">
        <v>4050</v>
      </c>
      <c r="B19" s="51" t="s">
        <v>35</v>
      </c>
    </row>
    <row r="20" spans="1:2">
      <c r="A20" s="51">
        <v>4060</v>
      </c>
      <c r="B20" s="51" t="s">
        <v>36</v>
      </c>
    </row>
    <row r="21" spans="1:2">
      <c r="A21" s="51">
        <v>4070</v>
      </c>
      <c r="B21" s="51" t="s">
        <v>37</v>
      </c>
    </row>
    <row r="22" spans="1:2">
      <c r="A22" s="51">
        <v>4080</v>
      </c>
      <c r="B22" s="51" t="s">
        <v>38</v>
      </c>
    </row>
    <row r="23" spans="1:2">
      <c r="A23" s="51">
        <v>4090</v>
      </c>
      <c r="B23" s="51" t="s">
        <v>39</v>
      </c>
    </row>
    <row r="24" spans="1:2">
      <c r="A24" s="51">
        <v>4100</v>
      </c>
      <c r="B24" s="51" t="s">
        <v>40</v>
      </c>
    </row>
    <row r="25" spans="1:2">
      <c r="A25" s="51">
        <v>4110</v>
      </c>
      <c r="B25" s="51" t="s">
        <v>41</v>
      </c>
    </row>
    <row r="26" spans="1:2">
      <c r="A26" s="51">
        <v>4120</v>
      </c>
      <c r="B26" s="51" t="s">
        <v>42</v>
      </c>
    </row>
    <row r="27" spans="1:2">
      <c r="A27" s="51">
        <v>4130</v>
      </c>
      <c r="B27" s="51" t="s">
        <v>43</v>
      </c>
    </row>
    <row r="28" spans="1:2">
      <c r="A28" s="51">
        <v>4140</v>
      </c>
      <c r="B28" s="51" t="s">
        <v>27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9"/>
  <sheetViews>
    <sheetView zoomScale="130" zoomScaleNormal="130" workbookViewId="0">
      <selection activeCell="C36" sqref="C36"/>
    </sheetView>
  </sheetViews>
  <sheetFormatPr baseColWidth="10" defaultRowHeight="12.75"/>
  <cols>
    <col min="1" max="1" width="7.28515625" bestFit="1" customWidth="1"/>
    <col min="2" max="2" width="8.7109375" customWidth="1"/>
    <col min="3" max="3" width="30.7109375" customWidth="1"/>
    <col min="4" max="4" width="11.28515625" customWidth="1"/>
    <col min="5" max="5" width="4.42578125" bestFit="1" customWidth="1"/>
    <col min="6" max="6" width="7.85546875" style="43" bestFit="1" customWidth="1"/>
    <col min="7" max="7" width="17.28515625" bestFit="1" customWidth="1"/>
    <col min="8" max="12" width="11.28515625" customWidth="1"/>
  </cols>
  <sheetData>
    <row r="1" spans="1:12">
      <c r="A1" s="18" t="s">
        <v>49</v>
      </c>
      <c r="B1" s="120"/>
      <c r="C1" s="120"/>
      <c r="H1" s="121"/>
      <c r="I1" s="121"/>
      <c r="J1" s="121"/>
      <c r="K1" s="121"/>
      <c r="L1" s="121"/>
    </row>
    <row r="3" spans="1:12">
      <c r="H3">
        <v>1</v>
      </c>
      <c r="I3">
        <v>2</v>
      </c>
      <c r="J3">
        <v>3</v>
      </c>
      <c r="K3">
        <v>4</v>
      </c>
      <c r="L3">
        <v>5</v>
      </c>
    </row>
    <row r="4" spans="1:12">
      <c r="A4" s="55" t="s">
        <v>72</v>
      </c>
      <c r="B4" s="56" t="s">
        <v>2</v>
      </c>
      <c r="C4" s="56" t="s">
        <v>48</v>
      </c>
      <c r="D4" s="56" t="s">
        <v>50</v>
      </c>
      <c r="E4" s="56" t="s">
        <v>67</v>
      </c>
      <c r="F4" s="57" t="s">
        <v>52</v>
      </c>
      <c r="G4" s="58" t="s">
        <v>51</v>
      </c>
      <c r="H4" s="59" t="str">
        <f>IF('Vermögen, Bilanz'!B5&lt;&gt;"",'Vermögen, Bilanz'!B5,"")</f>
        <v>Verkehr</v>
      </c>
      <c r="I4" s="59" t="str">
        <f>IF('Vermögen, Bilanz'!B6&lt;&gt;"",'Vermögen, Bilanz'!B6,"")</f>
        <v>Anlage ZKB</v>
      </c>
      <c r="J4" s="59" t="str">
        <f>IF('Vermögen, Bilanz'!B7&lt;&gt;"",'Vermögen, Bilanz'!B7,"")</f>
        <v>Wertschriften</v>
      </c>
      <c r="K4" s="110" t="str">
        <f>+IF('Vermögen, Bilanz'!B8&lt;&gt;"",'Vermögen, Bilanz'!B8,"")</f>
        <v>Eigenverwaltung</v>
      </c>
      <c r="L4" s="60" t="str">
        <f>IF('Vermögen, Bilanz'!B9&lt;&gt;"",'Vermögen, Bilanz'!B9,"")</f>
        <v>Schulden</v>
      </c>
    </row>
    <row r="5" spans="1:12">
      <c r="A5" s="61"/>
      <c r="B5" s="62"/>
      <c r="C5" s="62" t="s">
        <v>4</v>
      </c>
      <c r="D5" s="63"/>
      <c r="E5" s="63"/>
      <c r="F5" s="64"/>
      <c r="G5" s="65"/>
      <c r="H5" s="66">
        <f>'1-2'!H39</f>
        <v>0</v>
      </c>
      <c r="I5" s="66">
        <f>'1-2'!I39</f>
        <v>0</v>
      </c>
      <c r="J5" s="66">
        <f>'1-2'!J39</f>
        <v>0</v>
      </c>
      <c r="K5" s="111">
        <f>'1-2'!K39</f>
        <v>0</v>
      </c>
      <c r="L5" s="67">
        <f>'1-2'!L39</f>
        <v>0</v>
      </c>
    </row>
    <row r="6" spans="1:12">
      <c r="A6" s="68"/>
      <c r="B6" s="69"/>
      <c r="C6" s="70"/>
      <c r="D6" s="71"/>
      <c r="E6" s="72"/>
      <c r="F6" s="107"/>
      <c r="G6" s="74" t="str">
        <f>IFERROR(VLOOKUP(F6,Kontoplan!A:B,2,FALSE),"")</f>
        <v/>
      </c>
      <c r="H6" s="75">
        <f>IF($E6=H$3,$D6,0)</f>
        <v>0</v>
      </c>
      <c r="I6" s="75">
        <f t="shared" ref="I6:L37" si="0">IF($E6=I$3,$D6,0)</f>
        <v>0</v>
      </c>
      <c r="J6" s="75">
        <f t="shared" si="0"/>
        <v>0</v>
      </c>
      <c r="K6" s="112">
        <f t="shared" si="0"/>
        <v>0</v>
      </c>
      <c r="L6" s="76">
        <f t="shared" si="0"/>
        <v>0</v>
      </c>
    </row>
    <row r="7" spans="1:12">
      <c r="A7" s="77"/>
      <c r="B7" s="78"/>
      <c r="C7" s="79"/>
      <c r="D7" s="80"/>
      <c r="E7" s="81"/>
      <c r="F7" s="108"/>
      <c r="G7" s="74" t="str">
        <f>IFERROR(VLOOKUP(F7,Kontoplan!A:B,2,FALSE),"")</f>
        <v/>
      </c>
      <c r="H7" s="75">
        <f t="shared" ref="H7:H22" si="1">IF($E7=H$3,$D7,0)</f>
        <v>0</v>
      </c>
      <c r="I7" s="75">
        <f t="shared" si="0"/>
        <v>0</v>
      </c>
      <c r="J7" s="75">
        <f t="shared" si="0"/>
        <v>0</v>
      </c>
      <c r="K7" s="112">
        <f t="shared" si="0"/>
        <v>0</v>
      </c>
      <c r="L7" s="76">
        <f t="shared" si="0"/>
        <v>0</v>
      </c>
    </row>
    <row r="8" spans="1:12">
      <c r="A8" s="77"/>
      <c r="B8" s="78"/>
      <c r="C8" s="79"/>
      <c r="D8" s="80"/>
      <c r="E8" s="81"/>
      <c r="F8" s="108"/>
      <c r="G8" s="74" t="str">
        <f>IFERROR(VLOOKUP(F8,Kontoplan!A:B,2,FALSE),"")</f>
        <v/>
      </c>
      <c r="H8" s="75">
        <f t="shared" si="1"/>
        <v>0</v>
      </c>
      <c r="I8" s="75">
        <f t="shared" si="0"/>
        <v>0</v>
      </c>
      <c r="J8" s="75">
        <f t="shared" si="0"/>
        <v>0</v>
      </c>
      <c r="K8" s="112">
        <f t="shared" si="0"/>
        <v>0</v>
      </c>
      <c r="L8" s="76">
        <f t="shared" si="0"/>
        <v>0</v>
      </c>
    </row>
    <row r="9" spans="1:12">
      <c r="A9" s="77"/>
      <c r="B9" s="78"/>
      <c r="C9" s="79"/>
      <c r="D9" s="80"/>
      <c r="E9" s="81"/>
      <c r="F9" s="108"/>
      <c r="G9" s="74" t="str">
        <f>IFERROR(VLOOKUP(F9,Kontoplan!A:B,2,FALSE),"")</f>
        <v/>
      </c>
      <c r="H9" s="75">
        <f t="shared" si="1"/>
        <v>0</v>
      </c>
      <c r="I9" s="75">
        <f t="shared" si="0"/>
        <v>0</v>
      </c>
      <c r="J9" s="75">
        <f t="shared" si="0"/>
        <v>0</v>
      </c>
      <c r="K9" s="112">
        <f t="shared" si="0"/>
        <v>0</v>
      </c>
      <c r="L9" s="76">
        <f t="shared" si="0"/>
        <v>0</v>
      </c>
    </row>
    <row r="10" spans="1:12">
      <c r="A10" s="77"/>
      <c r="B10" s="78"/>
      <c r="C10" s="79"/>
      <c r="D10" s="80"/>
      <c r="E10" s="81"/>
      <c r="F10" s="108"/>
      <c r="G10" s="74" t="str">
        <f>IFERROR(VLOOKUP(F10,Kontoplan!A:B,2,FALSE),"")</f>
        <v/>
      </c>
      <c r="H10" s="75">
        <f t="shared" si="1"/>
        <v>0</v>
      </c>
      <c r="I10" s="75">
        <f t="shared" si="0"/>
        <v>0</v>
      </c>
      <c r="J10" s="75">
        <f t="shared" si="0"/>
        <v>0</v>
      </c>
      <c r="K10" s="112">
        <f t="shared" si="0"/>
        <v>0</v>
      </c>
      <c r="L10" s="76">
        <f t="shared" si="0"/>
        <v>0</v>
      </c>
    </row>
    <row r="11" spans="1:12">
      <c r="A11" s="77"/>
      <c r="B11" s="78"/>
      <c r="C11" s="79"/>
      <c r="D11" s="80"/>
      <c r="E11" s="81"/>
      <c r="F11" s="108"/>
      <c r="G11" s="74" t="str">
        <f>IFERROR(VLOOKUP(F11,Kontoplan!A:B,2,FALSE),"")</f>
        <v/>
      </c>
      <c r="H11" s="75">
        <f t="shared" si="1"/>
        <v>0</v>
      </c>
      <c r="I11" s="75">
        <f t="shared" si="0"/>
        <v>0</v>
      </c>
      <c r="J11" s="75">
        <f t="shared" si="0"/>
        <v>0</v>
      </c>
      <c r="K11" s="112">
        <f t="shared" si="0"/>
        <v>0</v>
      </c>
      <c r="L11" s="76">
        <f t="shared" si="0"/>
        <v>0</v>
      </c>
    </row>
    <row r="12" spans="1:12">
      <c r="A12" s="77"/>
      <c r="B12" s="78"/>
      <c r="C12" s="79"/>
      <c r="D12" s="80"/>
      <c r="E12" s="81"/>
      <c r="F12" s="108"/>
      <c r="G12" s="74" t="str">
        <f>IFERROR(VLOOKUP(F12,Kontoplan!A:B,2,FALSE),"")</f>
        <v/>
      </c>
      <c r="H12" s="75">
        <f t="shared" si="1"/>
        <v>0</v>
      </c>
      <c r="I12" s="75">
        <f t="shared" si="0"/>
        <v>0</v>
      </c>
      <c r="J12" s="75">
        <f t="shared" si="0"/>
        <v>0</v>
      </c>
      <c r="K12" s="112">
        <f t="shared" si="0"/>
        <v>0</v>
      </c>
      <c r="L12" s="76">
        <f t="shared" si="0"/>
        <v>0</v>
      </c>
    </row>
    <row r="13" spans="1:12">
      <c r="A13" s="77"/>
      <c r="B13" s="78"/>
      <c r="C13" s="79"/>
      <c r="D13" s="80"/>
      <c r="E13" s="81"/>
      <c r="F13" s="108"/>
      <c r="G13" s="74" t="str">
        <f>IFERROR(VLOOKUP(F13,Kontoplan!A:B,2,FALSE),"")</f>
        <v/>
      </c>
      <c r="H13" s="75">
        <f t="shared" si="1"/>
        <v>0</v>
      </c>
      <c r="I13" s="75">
        <f t="shared" si="0"/>
        <v>0</v>
      </c>
      <c r="J13" s="75">
        <f t="shared" si="0"/>
        <v>0</v>
      </c>
      <c r="K13" s="112">
        <f t="shared" si="0"/>
        <v>0</v>
      </c>
      <c r="L13" s="76">
        <f t="shared" si="0"/>
        <v>0</v>
      </c>
    </row>
    <row r="14" spans="1:12">
      <c r="A14" s="77"/>
      <c r="B14" s="78"/>
      <c r="C14" s="79"/>
      <c r="D14" s="80"/>
      <c r="E14" s="81"/>
      <c r="F14" s="108"/>
      <c r="G14" s="74" t="str">
        <f>IFERROR(VLOOKUP(F14,Kontoplan!A:B,2,FALSE),"")</f>
        <v/>
      </c>
      <c r="H14" s="75">
        <f t="shared" si="1"/>
        <v>0</v>
      </c>
      <c r="I14" s="75">
        <f t="shared" si="0"/>
        <v>0</v>
      </c>
      <c r="J14" s="75">
        <f t="shared" si="0"/>
        <v>0</v>
      </c>
      <c r="K14" s="112">
        <f t="shared" si="0"/>
        <v>0</v>
      </c>
      <c r="L14" s="76">
        <f t="shared" si="0"/>
        <v>0</v>
      </c>
    </row>
    <row r="15" spans="1:12">
      <c r="A15" s="77"/>
      <c r="B15" s="78"/>
      <c r="C15" s="79"/>
      <c r="D15" s="80"/>
      <c r="E15" s="81"/>
      <c r="F15" s="108"/>
      <c r="G15" s="74" t="str">
        <f>IFERROR(VLOOKUP(F15,Kontoplan!A:B,2,FALSE),"")</f>
        <v/>
      </c>
      <c r="H15" s="75">
        <f t="shared" si="1"/>
        <v>0</v>
      </c>
      <c r="I15" s="75">
        <f t="shared" si="0"/>
        <v>0</v>
      </c>
      <c r="J15" s="75">
        <f t="shared" si="0"/>
        <v>0</v>
      </c>
      <c r="K15" s="112">
        <f t="shared" si="0"/>
        <v>0</v>
      </c>
      <c r="L15" s="76">
        <f t="shared" si="0"/>
        <v>0</v>
      </c>
    </row>
    <row r="16" spans="1:12">
      <c r="A16" s="77"/>
      <c r="B16" s="78"/>
      <c r="C16" s="79"/>
      <c r="D16" s="80"/>
      <c r="E16" s="81"/>
      <c r="F16" s="108"/>
      <c r="G16" s="74" t="str">
        <f>IFERROR(VLOOKUP(F16,Kontoplan!A:B,2,FALSE),"")</f>
        <v/>
      </c>
      <c r="H16" s="75">
        <f t="shared" si="1"/>
        <v>0</v>
      </c>
      <c r="I16" s="75">
        <f t="shared" si="0"/>
        <v>0</v>
      </c>
      <c r="J16" s="75">
        <f t="shared" si="0"/>
        <v>0</v>
      </c>
      <c r="K16" s="112">
        <f t="shared" si="0"/>
        <v>0</v>
      </c>
      <c r="L16" s="76">
        <f t="shared" si="0"/>
        <v>0</v>
      </c>
    </row>
    <row r="17" spans="1:12">
      <c r="A17" s="77"/>
      <c r="B17" s="78"/>
      <c r="C17" s="79"/>
      <c r="D17" s="80"/>
      <c r="E17" s="81"/>
      <c r="F17" s="108"/>
      <c r="G17" s="74" t="str">
        <f>IFERROR(VLOOKUP(F17,Kontoplan!A:B,2,FALSE),"")</f>
        <v/>
      </c>
      <c r="H17" s="75">
        <f t="shared" si="1"/>
        <v>0</v>
      </c>
      <c r="I17" s="75">
        <f t="shared" si="0"/>
        <v>0</v>
      </c>
      <c r="J17" s="75">
        <f t="shared" si="0"/>
        <v>0</v>
      </c>
      <c r="K17" s="112">
        <f t="shared" si="0"/>
        <v>0</v>
      </c>
      <c r="L17" s="76">
        <f t="shared" si="0"/>
        <v>0</v>
      </c>
    </row>
    <row r="18" spans="1:12">
      <c r="A18" s="77"/>
      <c r="B18" s="78"/>
      <c r="C18" s="79"/>
      <c r="D18" s="80"/>
      <c r="E18" s="81"/>
      <c r="F18" s="108"/>
      <c r="G18" s="74" t="str">
        <f>IFERROR(VLOOKUP(F18,Kontoplan!A:B,2,FALSE),"")</f>
        <v/>
      </c>
      <c r="H18" s="75">
        <f t="shared" si="1"/>
        <v>0</v>
      </c>
      <c r="I18" s="75">
        <f t="shared" si="0"/>
        <v>0</v>
      </c>
      <c r="J18" s="75">
        <f t="shared" si="0"/>
        <v>0</v>
      </c>
      <c r="K18" s="112">
        <f t="shared" si="0"/>
        <v>0</v>
      </c>
      <c r="L18" s="76">
        <f t="shared" si="0"/>
        <v>0</v>
      </c>
    </row>
    <row r="19" spans="1:12">
      <c r="A19" s="77"/>
      <c r="B19" s="78"/>
      <c r="C19" s="79"/>
      <c r="D19" s="80"/>
      <c r="E19" s="81"/>
      <c r="F19" s="108"/>
      <c r="G19" s="74" t="str">
        <f>IFERROR(VLOOKUP(F19,Kontoplan!A:B,2,FALSE),"")</f>
        <v/>
      </c>
      <c r="H19" s="75">
        <f t="shared" si="1"/>
        <v>0</v>
      </c>
      <c r="I19" s="75">
        <f t="shared" si="0"/>
        <v>0</v>
      </c>
      <c r="J19" s="75">
        <f t="shared" si="0"/>
        <v>0</v>
      </c>
      <c r="K19" s="112">
        <f t="shared" si="0"/>
        <v>0</v>
      </c>
      <c r="L19" s="76">
        <f t="shared" si="0"/>
        <v>0</v>
      </c>
    </row>
    <row r="20" spans="1:12">
      <c r="A20" s="77"/>
      <c r="B20" s="78"/>
      <c r="C20" s="79"/>
      <c r="D20" s="80"/>
      <c r="E20" s="81"/>
      <c r="F20" s="108"/>
      <c r="G20" s="74" t="str">
        <f>IFERROR(VLOOKUP(F20,Kontoplan!A:B,2,FALSE),"")</f>
        <v/>
      </c>
      <c r="H20" s="75">
        <f t="shared" si="1"/>
        <v>0</v>
      </c>
      <c r="I20" s="75">
        <f t="shared" si="0"/>
        <v>0</v>
      </c>
      <c r="J20" s="75">
        <f t="shared" si="0"/>
        <v>0</v>
      </c>
      <c r="K20" s="112">
        <f t="shared" si="0"/>
        <v>0</v>
      </c>
      <c r="L20" s="76">
        <f t="shared" si="0"/>
        <v>0</v>
      </c>
    </row>
    <row r="21" spans="1:12">
      <c r="A21" s="77"/>
      <c r="B21" s="78"/>
      <c r="C21" s="79"/>
      <c r="D21" s="80"/>
      <c r="E21" s="81"/>
      <c r="F21" s="108"/>
      <c r="G21" s="74" t="str">
        <f>IFERROR(VLOOKUP(F21,Kontoplan!A:B,2,FALSE),"")</f>
        <v/>
      </c>
      <c r="H21" s="75">
        <f t="shared" si="1"/>
        <v>0</v>
      </c>
      <c r="I21" s="75">
        <f t="shared" si="0"/>
        <v>0</v>
      </c>
      <c r="J21" s="75">
        <f t="shared" si="0"/>
        <v>0</v>
      </c>
      <c r="K21" s="112">
        <f t="shared" si="0"/>
        <v>0</v>
      </c>
      <c r="L21" s="76">
        <f t="shared" si="0"/>
        <v>0</v>
      </c>
    </row>
    <row r="22" spans="1:12">
      <c r="A22" s="77"/>
      <c r="B22" s="78"/>
      <c r="C22" s="79"/>
      <c r="D22" s="80"/>
      <c r="E22" s="81"/>
      <c r="F22" s="108"/>
      <c r="G22" s="74" t="str">
        <f>IFERROR(VLOOKUP(F22,Kontoplan!A:B,2,FALSE),"")</f>
        <v/>
      </c>
      <c r="H22" s="75">
        <f t="shared" si="1"/>
        <v>0</v>
      </c>
      <c r="I22" s="75">
        <f t="shared" si="0"/>
        <v>0</v>
      </c>
      <c r="J22" s="75">
        <f t="shared" si="0"/>
        <v>0</v>
      </c>
      <c r="K22" s="112">
        <f t="shared" si="0"/>
        <v>0</v>
      </c>
      <c r="L22" s="76">
        <f t="shared" si="0"/>
        <v>0</v>
      </c>
    </row>
    <row r="23" spans="1:12">
      <c r="A23" s="77"/>
      <c r="B23" s="78"/>
      <c r="C23" s="79"/>
      <c r="D23" s="80"/>
      <c r="E23" s="81"/>
      <c r="F23" s="108"/>
      <c r="G23" s="74" t="str">
        <f>IFERROR(VLOOKUP(F23,Kontoplan!A:B,2,FALSE),"")</f>
        <v/>
      </c>
      <c r="H23" s="75">
        <f t="shared" ref="H23:H37" si="2">IF($E23=H$3,$D23,0)</f>
        <v>0</v>
      </c>
      <c r="I23" s="75">
        <f t="shared" si="0"/>
        <v>0</v>
      </c>
      <c r="J23" s="75">
        <f t="shared" si="0"/>
        <v>0</v>
      </c>
      <c r="K23" s="112">
        <f t="shared" si="0"/>
        <v>0</v>
      </c>
      <c r="L23" s="76">
        <f t="shared" si="0"/>
        <v>0</v>
      </c>
    </row>
    <row r="24" spans="1:12">
      <c r="A24" s="77"/>
      <c r="B24" s="78"/>
      <c r="C24" s="79"/>
      <c r="D24" s="80"/>
      <c r="E24" s="81"/>
      <c r="F24" s="108"/>
      <c r="G24" s="74" t="str">
        <f>IFERROR(VLOOKUP(F24,Kontoplan!A:B,2,FALSE),"")</f>
        <v/>
      </c>
      <c r="H24" s="75">
        <f t="shared" si="2"/>
        <v>0</v>
      </c>
      <c r="I24" s="75">
        <f t="shared" si="0"/>
        <v>0</v>
      </c>
      <c r="J24" s="75">
        <f t="shared" si="0"/>
        <v>0</v>
      </c>
      <c r="K24" s="112">
        <f t="shared" si="0"/>
        <v>0</v>
      </c>
      <c r="L24" s="76">
        <f t="shared" si="0"/>
        <v>0</v>
      </c>
    </row>
    <row r="25" spans="1:12">
      <c r="A25" s="77"/>
      <c r="B25" s="78"/>
      <c r="C25" s="79"/>
      <c r="D25" s="80"/>
      <c r="E25" s="81"/>
      <c r="F25" s="108"/>
      <c r="G25" s="74" t="str">
        <f>IFERROR(VLOOKUP(F25,Kontoplan!A:B,2,FALSE),"")</f>
        <v/>
      </c>
      <c r="H25" s="75">
        <f t="shared" si="2"/>
        <v>0</v>
      </c>
      <c r="I25" s="75">
        <f t="shared" si="0"/>
        <v>0</v>
      </c>
      <c r="J25" s="75">
        <f t="shared" si="0"/>
        <v>0</v>
      </c>
      <c r="K25" s="112">
        <f t="shared" si="0"/>
        <v>0</v>
      </c>
      <c r="L25" s="76">
        <f t="shared" si="0"/>
        <v>0</v>
      </c>
    </row>
    <row r="26" spans="1:12">
      <c r="A26" s="77"/>
      <c r="B26" s="78"/>
      <c r="C26" s="79"/>
      <c r="D26" s="80"/>
      <c r="E26" s="81"/>
      <c r="F26" s="108"/>
      <c r="G26" s="74" t="str">
        <f>IFERROR(VLOOKUP(F26,Kontoplan!A:B,2,FALSE),"")</f>
        <v/>
      </c>
      <c r="H26" s="75">
        <f t="shared" si="2"/>
        <v>0</v>
      </c>
      <c r="I26" s="75">
        <f t="shared" si="0"/>
        <v>0</v>
      </c>
      <c r="J26" s="75">
        <f t="shared" si="0"/>
        <v>0</v>
      </c>
      <c r="K26" s="112">
        <f t="shared" si="0"/>
        <v>0</v>
      </c>
      <c r="L26" s="76">
        <f t="shared" si="0"/>
        <v>0</v>
      </c>
    </row>
    <row r="27" spans="1:12">
      <c r="A27" s="77"/>
      <c r="B27" s="78"/>
      <c r="C27" s="79"/>
      <c r="D27" s="80"/>
      <c r="E27" s="81"/>
      <c r="F27" s="108"/>
      <c r="G27" s="74" t="str">
        <f>IFERROR(VLOOKUP(F27,Kontoplan!A:B,2,FALSE),"")</f>
        <v/>
      </c>
      <c r="H27" s="75">
        <f t="shared" si="2"/>
        <v>0</v>
      </c>
      <c r="I27" s="75">
        <f t="shared" si="0"/>
        <v>0</v>
      </c>
      <c r="J27" s="75">
        <f t="shared" si="0"/>
        <v>0</v>
      </c>
      <c r="K27" s="112">
        <f t="shared" si="0"/>
        <v>0</v>
      </c>
      <c r="L27" s="76">
        <f t="shared" si="0"/>
        <v>0</v>
      </c>
    </row>
    <row r="28" spans="1:12">
      <c r="A28" s="77"/>
      <c r="B28" s="78"/>
      <c r="C28" s="79"/>
      <c r="D28" s="80"/>
      <c r="E28" s="81"/>
      <c r="F28" s="108"/>
      <c r="G28" s="74" t="str">
        <f>IFERROR(VLOOKUP(F28,Kontoplan!A:B,2,FALSE),"")</f>
        <v/>
      </c>
      <c r="H28" s="75">
        <f t="shared" si="2"/>
        <v>0</v>
      </c>
      <c r="I28" s="75">
        <f t="shared" si="0"/>
        <v>0</v>
      </c>
      <c r="J28" s="75">
        <f t="shared" si="0"/>
        <v>0</v>
      </c>
      <c r="K28" s="112">
        <f t="shared" si="0"/>
        <v>0</v>
      </c>
      <c r="L28" s="76">
        <f t="shared" si="0"/>
        <v>0</v>
      </c>
    </row>
    <row r="29" spans="1:12">
      <c r="A29" s="77"/>
      <c r="B29" s="78"/>
      <c r="C29" s="79"/>
      <c r="D29" s="80"/>
      <c r="E29" s="81"/>
      <c r="F29" s="108"/>
      <c r="G29" s="74" t="str">
        <f>IFERROR(VLOOKUP(F29,Kontoplan!A:B,2,FALSE),"")</f>
        <v/>
      </c>
      <c r="H29" s="75">
        <f t="shared" si="2"/>
        <v>0</v>
      </c>
      <c r="I29" s="75">
        <f t="shared" si="0"/>
        <v>0</v>
      </c>
      <c r="J29" s="75">
        <f t="shared" si="0"/>
        <v>0</v>
      </c>
      <c r="K29" s="112">
        <f t="shared" si="0"/>
        <v>0</v>
      </c>
      <c r="L29" s="76">
        <f t="shared" si="0"/>
        <v>0</v>
      </c>
    </row>
    <row r="30" spans="1:12">
      <c r="A30" s="77"/>
      <c r="B30" s="78"/>
      <c r="C30" s="79"/>
      <c r="D30" s="80"/>
      <c r="E30" s="81"/>
      <c r="F30" s="108"/>
      <c r="G30" s="74" t="str">
        <f>IFERROR(VLOOKUP(F30,Kontoplan!A:B,2,FALSE),"")</f>
        <v/>
      </c>
      <c r="H30" s="75">
        <f t="shared" si="2"/>
        <v>0</v>
      </c>
      <c r="I30" s="75">
        <f t="shared" si="0"/>
        <v>0</v>
      </c>
      <c r="J30" s="75">
        <f t="shared" si="0"/>
        <v>0</v>
      </c>
      <c r="K30" s="112">
        <f t="shared" si="0"/>
        <v>0</v>
      </c>
      <c r="L30" s="76">
        <f t="shared" si="0"/>
        <v>0</v>
      </c>
    </row>
    <row r="31" spans="1:12">
      <c r="A31" s="77"/>
      <c r="B31" s="78"/>
      <c r="C31" s="79"/>
      <c r="D31" s="80"/>
      <c r="E31" s="81"/>
      <c r="F31" s="108"/>
      <c r="G31" s="74" t="str">
        <f>IFERROR(VLOOKUP(F31,Kontoplan!A:B,2,FALSE),"")</f>
        <v/>
      </c>
      <c r="H31" s="75">
        <f t="shared" si="2"/>
        <v>0</v>
      </c>
      <c r="I31" s="75">
        <f t="shared" si="0"/>
        <v>0</v>
      </c>
      <c r="J31" s="75">
        <f t="shared" si="0"/>
        <v>0</v>
      </c>
      <c r="K31" s="112">
        <f t="shared" si="0"/>
        <v>0</v>
      </c>
      <c r="L31" s="76">
        <f t="shared" si="0"/>
        <v>0</v>
      </c>
    </row>
    <row r="32" spans="1:12">
      <c r="A32" s="77"/>
      <c r="B32" s="78"/>
      <c r="C32" s="79"/>
      <c r="D32" s="80"/>
      <c r="E32" s="81"/>
      <c r="F32" s="108"/>
      <c r="G32" s="74" t="str">
        <f>IFERROR(VLOOKUP(F32,Kontoplan!A:B,2,FALSE),"")</f>
        <v/>
      </c>
      <c r="H32" s="75">
        <f t="shared" si="2"/>
        <v>0</v>
      </c>
      <c r="I32" s="75">
        <f t="shared" si="0"/>
        <v>0</v>
      </c>
      <c r="J32" s="75">
        <f t="shared" si="0"/>
        <v>0</v>
      </c>
      <c r="K32" s="112">
        <f t="shared" si="0"/>
        <v>0</v>
      </c>
      <c r="L32" s="76">
        <f t="shared" si="0"/>
        <v>0</v>
      </c>
    </row>
    <row r="33" spans="1:12">
      <c r="A33" s="77"/>
      <c r="B33" s="78"/>
      <c r="C33" s="79"/>
      <c r="D33" s="80"/>
      <c r="E33" s="81"/>
      <c r="F33" s="108"/>
      <c r="G33" s="74" t="str">
        <f>IFERROR(VLOOKUP(F33,Kontoplan!A:B,2,FALSE),"")</f>
        <v/>
      </c>
      <c r="H33" s="75">
        <f t="shared" si="2"/>
        <v>0</v>
      </c>
      <c r="I33" s="75">
        <f t="shared" si="0"/>
        <v>0</v>
      </c>
      <c r="J33" s="75">
        <f t="shared" si="0"/>
        <v>0</v>
      </c>
      <c r="K33" s="112">
        <f t="shared" si="0"/>
        <v>0</v>
      </c>
      <c r="L33" s="76">
        <f t="shared" si="0"/>
        <v>0</v>
      </c>
    </row>
    <row r="34" spans="1:12">
      <c r="A34" s="77"/>
      <c r="B34" s="78"/>
      <c r="C34" s="79"/>
      <c r="D34" s="80"/>
      <c r="E34" s="81"/>
      <c r="F34" s="108"/>
      <c r="G34" s="74" t="str">
        <f>IFERROR(VLOOKUP(F34,Kontoplan!A:B,2,FALSE),"")</f>
        <v/>
      </c>
      <c r="H34" s="75">
        <f t="shared" si="2"/>
        <v>0</v>
      </c>
      <c r="I34" s="75">
        <f t="shared" si="0"/>
        <v>0</v>
      </c>
      <c r="J34" s="75">
        <f t="shared" si="0"/>
        <v>0</v>
      </c>
      <c r="K34" s="112">
        <f t="shared" si="0"/>
        <v>0</v>
      </c>
      <c r="L34" s="76">
        <f t="shared" si="0"/>
        <v>0</v>
      </c>
    </row>
    <row r="35" spans="1:12">
      <c r="A35" s="77"/>
      <c r="B35" s="78"/>
      <c r="C35" s="79"/>
      <c r="D35" s="80"/>
      <c r="E35" s="81"/>
      <c r="F35" s="108"/>
      <c r="G35" s="74" t="str">
        <f>IFERROR(VLOOKUP(F35,Kontoplan!A:B,2,FALSE),"")</f>
        <v/>
      </c>
      <c r="H35" s="75">
        <f t="shared" si="2"/>
        <v>0</v>
      </c>
      <c r="I35" s="75">
        <f t="shared" si="0"/>
        <v>0</v>
      </c>
      <c r="J35" s="75">
        <f t="shared" si="0"/>
        <v>0</v>
      </c>
      <c r="K35" s="112">
        <f t="shared" si="0"/>
        <v>0</v>
      </c>
      <c r="L35" s="76">
        <f t="shared" si="0"/>
        <v>0</v>
      </c>
    </row>
    <row r="36" spans="1:12">
      <c r="A36" s="77"/>
      <c r="B36" s="78"/>
      <c r="C36" s="79"/>
      <c r="D36" s="80"/>
      <c r="E36" s="81"/>
      <c r="F36" s="108"/>
      <c r="G36" s="74" t="str">
        <f>IFERROR(VLOOKUP(F36,Kontoplan!A:B,2,FALSE),"")</f>
        <v/>
      </c>
      <c r="H36" s="75">
        <f t="shared" si="2"/>
        <v>0</v>
      </c>
      <c r="I36" s="75">
        <f t="shared" si="0"/>
        <v>0</v>
      </c>
      <c r="J36" s="75">
        <f t="shared" si="0"/>
        <v>0</v>
      </c>
      <c r="K36" s="112">
        <f t="shared" si="0"/>
        <v>0</v>
      </c>
      <c r="L36" s="76">
        <f t="shared" si="0"/>
        <v>0</v>
      </c>
    </row>
    <row r="37" spans="1:12">
      <c r="A37" s="83"/>
      <c r="B37" s="84"/>
      <c r="C37" s="85"/>
      <c r="D37" s="86"/>
      <c r="E37" s="87"/>
      <c r="F37" s="109"/>
      <c r="G37" s="89" t="str">
        <f>IFERROR(VLOOKUP(F37,Kontoplan!A:B,2,FALSE),"")</f>
        <v/>
      </c>
      <c r="H37" s="90">
        <f t="shared" si="2"/>
        <v>0</v>
      </c>
      <c r="I37" s="90">
        <f t="shared" si="0"/>
        <v>0</v>
      </c>
      <c r="J37" s="90">
        <f t="shared" si="0"/>
        <v>0</v>
      </c>
      <c r="K37" s="113">
        <f t="shared" si="0"/>
        <v>0</v>
      </c>
      <c r="L37" s="91">
        <f t="shared" si="0"/>
        <v>0</v>
      </c>
    </row>
    <row r="38" spans="1:12" ht="6.75" customHeight="1">
      <c r="A38" s="92"/>
      <c r="B38" s="93"/>
      <c r="C38" s="93"/>
      <c r="D38" s="94"/>
      <c r="E38" s="94"/>
      <c r="F38" s="95"/>
      <c r="G38" s="96" t="str">
        <f>IFERROR(VLOOKUP(F38,Kontoplan!A:B,2,FALSE),"")</f>
        <v/>
      </c>
      <c r="H38" s="97"/>
      <c r="I38" s="97"/>
      <c r="J38" s="97"/>
      <c r="K38" s="94"/>
      <c r="L38" s="98"/>
    </row>
    <row r="39" spans="1:12">
      <c r="A39" s="99"/>
      <c r="B39" s="100"/>
      <c r="C39" s="101" t="s">
        <v>53</v>
      </c>
      <c r="D39" s="102"/>
      <c r="E39" s="102"/>
      <c r="F39" s="103"/>
      <c r="G39" s="104"/>
      <c r="H39" s="105">
        <f>SUM(H5:H38)</f>
        <v>0</v>
      </c>
      <c r="I39" s="105">
        <f t="shared" ref="I39:L39" si="3">SUM(I5:I38)</f>
        <v>0</v>
      </c>
      <c r="J39" s="105">
        <f t="shared" si="3"/>
        <v>0</v>
      </c>
      <c r="K39" s="114">
        <f>SUM(K5:K38)</f>
        <v>0</v>
      </c>
      <c r="L39" s="106">
        <f t="shared" si="3"/>
        <v>0</v>
      </c>
    </row>
  </sheetData>
  <autoFilter ref="A4:L4"/>
  <mergeCells count="2">
    <mergeCell ref="B1:C1"/>
    <mergeCell ref="H1:L1"/>
  </mergeCells>
  <pageMargins left="0.31496062992125984" right="0.31496062992125984" top="0.94488188976377963" bottom="0.55118110236220474" header="0.31496062992125984" footer="0.31496062992125984"/>
  <pageSetup paperSize="9" fitToHeight="0" orientation="landscape" r:id="rId1"/>
  <headerFooter>
    <oddFooter>Seite &amp;P von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9"/>
  <sheetViews>
    <sheetView zoomScale="130" zoomScaleNormal="130" workbookViewId="0">
      <selection activeCell="C36" sqref="C36"/>
    </sheetView>
  </sheetViews>
  <sheetFormatPr baseColWidth="10" defaultRowHeight="12.75"/>
  <cols>
    <col min="1" max="1" width="7.28515625" bestFit="1" customWidth="1"/>
    <col min="2" max="2" width="8.7109375" customWidth="1"/>
    <col min="3" max="3" width="30.7109375" customWidth="1"/>
    <col min="4" max="4" width="11.28515625" customWidth="1"/>
    <col min="5" max="5" width="4.42578125" bestFit="1" customWidth="1"/>
    <col min="6" max="6" width="7.85546875" style="43" bestFit="1" customWidth="1"/>
    <col min="7" max="7" width="17.28515625" bestFit="1" customWidth="1"/>
    <col min="8" max="12" width="11.28515625" customWidth="1"/>
  </cols>
  <sheetData>
    <row r="1" spans="1:12">
      <c r="A1" s="18" t="s">
        <v>49</v>
      </c>
      <c r="B1" s="120"/>
      <c r="C1" s="120"/>
      <c r="H1" s="121"/>
      <c r="I1" s="121"/>
      <c r="J1" s="121"/>
      <c r="K1" s="121"/>
      <c r="L1" s="121"/>
    </row>
    <row r="3" spans="1:12">
      <c r="H3">
        <v>1</v>
      </c>
      <c r="I3">
        <v>2</v>
      </c>
      <c r="J3">
        <v>3</v>
      </c>
      <c r="K3">
        <v>4</v>
      </c>
      <c r="L3">
        <v>5</v>
      </c>
    </row>
    <row r="4" spans="1:12">
      <c r="A4" s="55" t="s">
        <v>72</v>
      </c>
      <c r="B4" s="56" t="s">
        <v>2</v>
      </c>
      <c r="C4" s="56" t="s">
        <v>48</v>
      </c>
      <c r="D4" s="56" t="s">
        <v>50</v>
      </c>
      <c r="E4" s="56" t="s">
        <v>67</v>
      </c>
      <c r="F4" s="57" t="s">
        <v>52</v>
      </c>
      <c r="G4" s="58" t="s">
        <v>51</v>
      </c>
      <c r="H4" s="59" t="str">
        <f>IF('Vermögen, Bilanz'!B5&lt;&gt;"",'Vermögen, Bilanz'!B5,"")</f>
        <v>Verkehr</v>
      </c>
      <c r="I4" s="59" t="str">
        <f>IF('Vermögen, Bilanz'!B6&lt;&gt;"",'Vermögen, Bilanz'!B6,"")</f>
        <v>Anlage ZKB</v>
      </c>
      <c r="J4" s="59" t="str">
        <f>IF('Vermögen, Bilanz'!B7&lt;&gt;"",'Vermögen, Bilanz'!B7,"")</f>
        <v>Wertschriften</v>
      </c>
      <c r="K4" s="110" t="str">
        <f>+IF('Vermögen, Bilanz'!B8&lt;&gt;"",'Vermögen, Bilanz'!B8,"")</f>
        <v>Eigenverwaltung</v>
      </c>
      <c r="L4" s="60" t="str">
        <f>IF('Vermögen, Bilanz'!B9&lt;&gt;"",'Vermögen, Bilanz'!B9,"")</f>
        <v>Schulden</v>
      </c>
    </row>
    <row r="5" spans="1:12">
      <c r="A5" s="61"/>
      <c r="B5" s="62"/>
      <c r="C5" s="62" t="s">
        <v>4</v>
      </c>
      <c r="D5" s="63"/>
      <c r="E5" s="63"/>
      <c r="F5" s="64"/>
      <c r="G5" s="65"/>
      <c r="H5" s="66">
        <f>+'2-2'!H39</f>
        <v>0</v>
      </c>
      <c r="I5" s="66">
        <f>+'2-2'!I39</f>
        <v>0</v>
      </c>
      <c r="J5" s="66">
        <f>+'2-2'!J39</f>
        <v>0</v>
      </c>
      <c r="K5" s="111">
        <f>+'2-2'!K39</f>
        <v>0</v>
      </c>
      <c r="L5" s="67">
        <f>+'2-2'!L39</f>
        <v>0</v>
      </c>
    </row>
    <row r="6" spans="1:12">
      <c r="A6" s="68"/>
      <c r="B6" s="69"/>
      <c r="C6" s="70"/>
      <c r="D6" s="71"/>
      <c r="E6" s="72"/>
      <c r="F6" s="107"/>
      <c r="G6" s="74" t="str">
        <f>IFERROR(VLOOKUP(F6,Kontoplan!A:B,2,FALSE),"")</f>
        <v/>
      </c>
      <c r="H6" s="75">
        <f>IF($E6=H$3,$D6,0)</f>
        <v>0</v>
      </c>
      <c r="I6" s="75">
        <f t="shared" ref="I6:L37" si="0">IF($E6=I$3,$D6,0)</f>
        <v>0</v>
      </c>
      <c r="J6" s="75">
        <f t="shared" si="0"/>
        <v>0</v>
      </c>
      <c r="K6" s="112">
        <f t="shared" si="0"/>
        <v>0</v>
      </c>
      <c r="L6" s="76">
        <f t="shared" si="0"/>
        <v>0</v>
      </c>
    </row>
    <row r="7" spans="1:12">
      <c r="A7" s="77"/>
      <c r="B7" s="78"/>
      <c r="C7" s="79"/>
      <c r="D7" s="80"/>
      <c r="E7" s="81"/>
      <c r="F7" s="108"/>
      <c r="G7" s="74" t="str">
        <f>IFERROR(VLOOKUP(F7,Kontoplan!A:B,2,FALSE),"")</f>
        <v/>
      </c>
      <c r="H7" s="75">
        <f t="shared" ref="H7:H22" si="1">IF($E7=H$3,$D7,0)</f>
        <v>0</v>
      </c>
      <c r="I7" s="75">
        <f t="shared" si="0"/>
        <v>0</v>
      </c>
      <c r="J7" s="75">
        <f t="shared" si="0"/>
        <v>0</v>
      </c>
      <c r="K7" s="112">
        <f t="shared" si="0"/>
        <v>0</v>
      </c>
      <c r="L7" s="76">
        <f t="shared" si="0"/>
        <v>0</v>
      </c>
    </row>
    <row r="8" spans="1:12">
      <c r="A8" s="77"/>
      <c r="B8" s="78"/>
      <c r="C8" s="79"/>
      <c r="D8" s="80"/>
      <c r="E8" s="81"/>
      <c r="F8" s="108"/>
      <c r="G8" s="74" t="str">
        <f>IFERROR(VLOOKUP(F8,Kontoplan!A:B,2,FALSE),"")</f>
        <v/>
      </c>
      <c r="H8" s="75">
        <f t="shared" si="1"/>
        <v>0</v>
      </c>
      <c r="I8" s="75">
        <f t="shared" si="0"/>
        <v>0</v>
      </c>
      <c r="J8" s="75">
        <f t="shared" si="0"/>
        <v>0</v>
      </c>
      <c r="K8" s="112">
        <f t="shared" si="0"/>
        <v>0</v>
      </c>
      <c r="L8" s="76">
        <f t="shared" si="0"/>
        <v>0</v>
      </c>
    </row>
    <row r="9" spans="1:12">
      <c r="A9" s="77"/>
      <c r="B9" s="78"/>
      <c r="C9" s="79"/>
      <c r="D9" s="80"/>
      <c r="E9" s="81"/>
      <c r="F9" s="108"/>
      <c r="G9" s="74" t="str">
        <f>IFERROR(VLOOKUP(F9,Kontoplan!A:B,2,FALSE),"")</f>
        <v/>
      </c>
      <c r="H9" s="75">
        <f t="shared" si="1"/>
        <v>0</v>
      </c>
      <c r="I9" s="75">
        <f t="shared" si="0"/>
        <v>0</v>
      </c>
      <c r="J9" s="75">
        <f t="shared" si="0"/>
        <v>0</v>
      </c>
      <c r="K9" s="112">
        <f t="shared" si="0"/>
        <v>0</v>
      </c>
      <c r="L9" s="76">
        <f t="shared" si="0"/>
        <v>0</v>
      </c>
    </row>
    <row r="10" spans="1:12">
      <c r="A10" s="77"/>
      <c r="B10" s="78"/>
      <c r="C10" s="79"/>
      <c r="D10" s="80"/>
      <c r="E10" s="81"/>
      <c r="F10" s="108"/>
      <c r="G10" s="74" t="str">
        <f>IFERROR(VLOOKUP(F10,Kontoplan!A:B,2,FALSE),"")</f>
        <v/>
      </c>
      <c r="H10" s="75">
        <f t="shared" si="1"/>
        <v>0</v>
      </c>
      <c r="I10" s="75">
        <f t="shared" si="0"/>
        <v>0</v>
      </c>
      <c r="J10" s="75">
        <f t="shared" si="0"/>
        <v>0</v>
      </c>
      <c r="K10" s="112">
        <f t="shared" si="0"/>
        <v>0</v>
      </c>
      <c r="L10" s="76">
        <f t="shared" si="0"/>
        <v>0</v>
      </c>
    </row>
    <row r="11" spans="1:12">
      <c r="A11" s="77"/>
      <c r="B11" s="78"/>
      <c r="C11" s="79"/>
      <c r="D11" s="80"/>
      <c r="E11" s="81"/>
      <c r="F11" s="108"/>
      <c r="G11" s="74" t="str">
        <f>IFERROR(VLOOKUP(F11,Kontoplan!A:B,2,FALSE),"")</f>
        <v/>
      </c>
      <c r="H11" s="75">
        <f t="shared" si="1"/>
        <v>0</v>
      </c>
      <c r="I11" s="75">
        <f t="shared" si="0"/>
        <v>0</v>
      </c>
      <c r="J11" s="75">
        <f t="shared" si="0"/>
        <v>0</v>
      </c>
      <c r="K11" s="112">
        <f t="shared" si="0"/>
        <v>0</v>
      </c>
      <c r="L11" s="76">
        <f t="shared" si="0"/>
        <v>0</v>
      </c>
    </row>
    <row r="12" spans="1:12">
      <c r="A12" s="77"/>
      <c r="B12" s="78"/>
      <c r="C12" s="79"/>
      <c r="D12" s="80"/>
      <c r="E12" s="81"/>
      <c r="F12" s="108"/>
      <c r="G12" s="74" t="str">
        <f>IFERROR(VLOOKUP(F12,Kontoplan!A:B,2,FALSE),"")</f>
        <v/>
      </c>
      <c r="H12" s="75">
        <f t="shared" si="1"/>
        <v>0</v>
      </c>
      <c r="I12" s="75">
        <f t="shared" si="0"/>
        <v>0</v>
      </c>
      <c r="J12" s="75">
        <f t="shared" si="0"/>
        <v>0</v>
      </c>
      <c r="K12" s="112">
        <f t="shared" si="0"/>
        <v>0</v>
      </c>
      <c r="L12" s="76">
        <f t="shared" si="0"/>
        <v>0</v>
      </c>
    </row>
    <row r="13" spans="1:12">
      <c r="A13" s="77"/>
      <c r="B13" s="78"/>
      <c r="C13" s="79"/>
      <c r="D13" s="80"/>
      <c r="E13" s="81"/>
      <c r="F13" s="108"/>
      <c r="G13" s="74" t="str">
        <f>IFERROR(VLOOKUP(F13,Kontoplan!A:B,2,FALSE),"")</f>
        <v/>
      </c>
      <c r="H13" s="75">
        <f t="shared" si="1"/>
        <v>0</v>
      </c>
      <c r="I13" s="75">
        <f t="shared" si="0"/>
        <v>0</v>
      </c>
      <c r="J13" s="75">
        <f t="shared" si="0"/>
        <v>0</v>
      </c>
      <c r="K13" s="112">
        <f t="shared" si="0"/>
        <v>0</v>
      </c>
      <c r="L13" s="76">
        <f t="shared" si="0"/>
        <v>0</v>
      </c>
    </row>
    <row r="14" spans="1:12">
      <c r="A14" s="77"/>
      <c r="B14" s="78"/>
      <c r="C14" s="79"/>
      <c r="D14" s="80"/>
      <c r="E14" s="81"/>
      <c r="F14" s="108"/>
      <c r="G14" s="74" t="str">
        <f>IFERROR(VLOOKUP(F14,Kontoplan!A:B,2,FALSE),"")</f>
        <v/>
      </c>
      <c r="H14" s="75">
        <f t="shared" si="1"/>
        <v>0</v>
      </c>
      <c r="I14" s="75">
        <f t="shared" si="0"/>
        <v>0</v>
      </c>
      <c r="J14" s="75">
        <f t="shared" si="0"/>
        <v>0</v>
      </c>
      <c r="K14" s="112">
        <f t="shared" si="0"/>
        <v>0</v>
      </c>
      <c r="L14" s="76">
        <f t="shared" si="0"/>
        <v>0</v>
      </c>
    </row>
    <row r="15" spans="1:12">
      <c r="A15" s="77"/>
      <c r="B15" s="78"/>
      <c r="C15" s="79"/>
      <c r="D15" s="80"/>
      <c r="E15" s="81"/>
      <c r="F15" s="108"/>
      <c r="G15" s="74" t="str">
        <f>IFERROR(VLOOKUP(F15,Kontoplan!A:B,2,FALSE),"")</f>
        <v/>
      </c>
      <c r="H15" s="75">
        <f t="shared" si="1"/>
        <v>0</v>
      </c>
      <c r="I15" s="75">
        <f t="shared" si="0"/>
        <v>0</v>
      </c>
      <c r="J15" s="75">
        <f t="shared" si="0"/>
        <v>0</v>
      </c>
      <c r="K15" s="112">
        <f t="shared" si="0"/>
        <v>0</v>
      </c>
      <c r="L15" s="76">
        <f t="shared" si="0"/>
        <v>0</v>
      </c>
    </row>
    <row r="16" spans="1:12">
      <c r="A16" s="77"/>
      <c r="B16" s="78"/>
      <c r="C16" s="79"/>
      <c r="D16" s="80"/>
      <c r="E16" s="81"/>
      <c r="F16" s="108"/>
      <c r="G16" s="74" t="str">
        <f>IFERROR(VLOOKUP(F16,Kontoplan!A:B,2,FALSE),"")</f>
        <v/>
      </c>
      <c r="H16" s="75">
        <f t="shared" si="1"/>
        <v>0</v>
      </c>
      <c r="I16" s="75">
        <f t="shared" si="0"/>
        <v>0</v>
      </c>
      <c r="J16" s="75">
        <f t="shared" si="0"/>
        <v>0</v>
      </c>
      <c r="K16" s="112">
        <f t="shared" si="0"/>
        <v>0</v>
      </c>
      <c r="L16" s="76">
        <f t="shared" si="0"/>
        <v>0</v>
      </c>
    </row>
    <row r="17" spans="1:12">
      <c r="A17" s="77"/>
      <c r="B17" s="78"/>
      <c r="C17" s="79"/>
      <c r="D17" s="80"/>
      <c r="E17" s="81"/>
      <c r="F17" s="108"/>
      <c r="G17" s="74" t="str">
        <f>IFERROR(VLOOKUP(F17,Kontoplan!A:B,2,FALSE),"")</f>
        <v/>
      </c>
      <c r="H17" s="75">
        <f t="shared" si="1"/>
        <v>0</v>
      </c>
      <c r="I17" s="75">
        <f t="shared" si="0"/>
        <v>0</v>
      </c>
      <c r="J17" s="75">
        <f t="shared" si="0"/>
        <v>0</v>
      </c>
      <c r="K17" s="112">
        <f t="shared" si="0"/>
        <v>0</v>
      </c>
      <c r="L17" s="76">
        <f t="shared" si="0"/>
        <v>0</v>
      </c>
    </row>
    <row r="18" spans="1:12">
      <c r="A18" s="77"/>
      <c r="B18" s="78"/>
      <c r="C18" s="79"/>
      <c r="D18" s="80"/>
      <c r="E18" s="81"/>
      <c r="F18" s="108"/>
      <c r="G18" s="74" t="str">
        <f>IFERROR(VLOOKUP(F18,Kontoplan!A:B,2,FALSE),"")</f>
        <v/>
      </c>
      <c r="H18" s="75">
        <f t="shared" si="1"/>
        <v>0</v>
      </c>
      <c r="I18" s="75">
        <f t="shared" si="0"/>
        <v>0</v>
      </c>
      <c r="J18" s="75">
        <f t="shared" si="0"/>
        <v>0</v>
      </c>
      <c r="K18" s="112">
        <f t="shared" si="0"/>
        <v>0</v>
      </c>
      <c r="L18" s="76">
        <f t="shared" si="0"/>
        <v>0</v>
      </c>
    </row>
    <row r="19" spans="1:12">
      <c r="A19" s="77"/>
      <c r="B19" s="78"/>
      <c r="C19" s="79"/>
      <c r="D19" s="80"/>
      <c r="E19" s="81"/>
      <c r="F19" s="108"/>
      <c r="G19" s="74" t="str">
        <f>IFERROR(VLOOKUP(F19,Kontoplan!A:B,2,FALSE),"")</f>
        <v/>
      </c>
      <c r="H19" s="75">
        <f t="shared" si="1"/>
        <v>0</v>
      </c>
      <c r="I19" s="75">
        <f t="shared" si="0"/>
        <v>0</v>
      </c>
      <c r="J19" s="75">
        <f t="shared" si="0"/>
        <v>0</v>
      </c>
      <c r="K19" s="112">
        <f t="shared" si="0"/>
        <v>0</v>
      </c>
      <c r="L19" s="76">
        <f t="shared" si="0"/>
        <v>0</v>
      </c>
    </row>
    <row r="20" spans="1:12">
      <c r="A20" s="77"/>
      <c r="B20" s="78"/>
      <c r="C20" s="79"/>
      <c r="D20" s="80"/>
      <c r="E20" s="81"/>
      <c r="F20" s="108"/>
      <c r="G20" s="74" t="str">
        <f>IFERROR(VLOOKUP(F20,Kontoplan!A:B,2,FALSE),"")</f>
        <v/>
      </c>
      <c r="H20" s="75">
        <f t="shared" si="1"/>
        <v>0</v>
      </c>
      <c r="I20" s="75">
        <f t="shared" si="0"/>
        <v>0</v>
      </c>
      <c r="J20" s="75">
        <f t="shared" si="0"/>
        <v>0</v>
      </c>
      <c r="K20" s="112">
        <f t="shared" si="0"/>
        <v>0</v>
      </c>
      <c r="L20" s="76">
        <f t="shared" si="0"/>
        <v>0</v>
      </c>
    </row>
    <row r="21" spans="1:12">
      <c r="A21" s="77"/>
      <c r="B21" s="78"/>
      <c r="C21" s="79"/>
      <c r="D21" s="80"/>
      <c r="E21" s="81"/>
      <c r="F21" s="108"/>
      <c r="G21" s="74" t="str">
        <f>IFERROR(VLOOKUP(F21,Kontoplan!A:B,2,FALSE),"")</f>
        <v/>
      </c>
      <c r="H21" s="75">
        <f t="shared" si="1"/>
        <v>0</v>
      </c>
      <c r="I21" s="75">
        <f t="shared" si="0"/>
        <v>0</v>
      </c>
      <c r="J21" s="75">
        <f t="shared" si="0"/>
        <v>0</v>
      </c>
      <c r="K21" s="112">
        <f t="shared" si="0"/>
        <v>0</v>
      </c>
      <c r="L21" s="76">
        <f t="shared" si="0"/>
        <v>0</v>
      </c>
    </row>
    <row r="22" spans="1:12">
      <c r="A22" s="77"/>
      <c r="B22" s="78"/>
      <c r="C22" s="79"/>
      <c r="D22" s="80"/>
      <c r="E22" s="81"/>
      <c r="F22" s="108"/>
      <c r="G22" s="74" t="str">
        <f>IFERROR(VLOOKUP(F22,Kontoplan!A:B,2,FALSE),"")</f>
        <v/>
      </c>
      <c r="H22" s="75">
        <f t="shared" si="1"/>
        <v>0</v>
      </c>
      <c r="I22" s="75">
        <f t="shared" si="0"/>
        <v>0</v>
      </c>
      <c r="J22" s="75">
        <f t="shared" si="0"/>
        <v>0</v>
      </c>
      <c r="K22" s="112">
        <f t="shared" si="0"/>
        <v>0</v>
      </c>
      <c r="L22" s="76">
        <f t="shared" si="0"/>
        <v>0</v>
      </c>
    </row>
    <row r="23" spans="1:12">
      <c r="A23" s="77"/>
      <c r="B23" s="78"/>
      <c r="C23" s="79"/>
      <c r="D23" s="80"/>
      <c r="E23" s="81"/>
      <c r="F23" s="108"/>
      <c r="G23" s="74" t="str">
        <f>IFERROR(VLOOKUP(F23,Kontoplan!A:B,2,FALSE),"")</f>
        <v/>
      </c>
      <c r="H23" s="75">
        <f t="shared" ref="H23:H37" si="2">IF($E23=H$3,$D23,0)</f>
        <v>0</v>
      </c>
      <c r="I23" s="75">
        <f t="shared" si="0"/>
        <v>0</v>
      </c>
      <c r="J23" s="75">
        <f t="shared" si="0"/>
        <v>0</v>
      </c>
      <c r="K23" s="112">
        <f t="shared" si="0"/>
        <v>0</v>
      </c>
      <c r="L23" s="76">
        <f t="shared" si="0"/>
        <v>0</v>
      </c>
    </row>
    <row r="24" spans="1:12">
      <c r="A24" s="77"/>
      <c r="B24" s="78"/>
      <c r="C24" s="79"/>
      <c r="D24" s="80"/>
      <c r="E24" s="81"/>
      <c r="F24" s="108"/>
      <c r="G24" s="74" t="str">
        <f>IFERROR(VLOOKUP(F24,Kontoplan!A:B,2,FALSE),"")</f>
        <v/>
      </c>
      <c r="H24" s="75">
        <f t="shared" si="2"/>
        <v>0</v>
      </c>
      <c r="I24" s="75">
        <f t="shared" si="0"/>
        <v>0</v>
      </c>
      <c r="J24" s="75">
        <f t="shared" si="0"/>
        <v>0</v>
      </c>
      <c r="K24" s="112">
        <f t="shared" si="0"/>
        <v>0</v>
      </c>
      <c r="L24" s="76">
        <f t="shared" si="0"/>
        <v>0</v>
      </c>
    </row>
    <row r="25" spans="1:12">
      <c r="A25" s="77"/>
      <c r="B25" s="78"/>
      <c r="C25" s="79"/>
      <c r="D25" s="80"/>
      <c r="E25" s="81"/>
      <c r="F25" s="108"/>
      <c r="G25" s="74" t="str">
        <f>IFERROR(VLOOKUP(F25,Kontoplan!A:B,2,FALSE),"")</f>
        <v/>
      </c>
      <c r="H25" s="75">
        <f t="shared" si="2"/>
        <v>0</v>
      </c>
      <c r="I25" s="75">
        <f t="shared" si="0"/>
        <v>0</v>
      </c>
      <c r="J25" s="75">
        <f t="shared" si="0"/>
        <v>0</v>
      </c>
      <c r="K25" s="112">
        <f t="shared" si="0"/>
        <v>0</v>
      </c>
      <c r="L25" s="76">
        <f t="shared" si="0"/>
        <v>0</v>
      </c>
    </row>
    <row r="26" spans="1:12">
      <c r="A26" s="77"/>
      <c r="B26" s="78"/>
      <c r="C26" s="79"/>
      <c r="D26" s="80"/>
      <c r="E26" s="81"/>
      <c r="F26" s="108"/>
      <c r="G26" s="74" t="str">
        <f>IFERROR(VLOOKUP(F26,Kontoplan!A:B,2,FALSE),"")</f>
        <v/>
      </c>
      <c r="H26" s="75">
        <f t="shared" si="2"/>
        <v>0</v>
      </c>
      <c r="I26" s="75">
        <f t="shared" si="0"/>
        <v>0</v>
      </c>
      <c r="J26" s="75">
        <f t="shared" si="0"/>
        <v>0</v>
      </c>
      <c r="K26" s="112">
        <f t="shared" si="0"/>
        <v>0</v>
      </c>
      <c r="L26" s="76">
        <f t="shared" si="0"/>
        <v>0</v>
      </c>
    </row>
    <row r="27" spans="1:12">
      <c r="A27" s="77"/>
      <c r="B27" s="78"/>
      <c r="C27" s="79"/>
      <c r="D27" s="80"/>
      <c r="E27" s="81"/>
      <c r="F27" s="108"/>
      <c r="G27" s="74" t="str">
        <f>IFERROR(VLOOKUP(F27,Kontoplan!A:B,2,FALSE),"")</f>
        <v/>
      </c>
      <c r="H27" s="75">
        <f t="shared" si="2"/>
        <v>0</v>
      </c>
      <c r="I27" s="75">
        <f t="shared" si="0"/>
        <v>0</v>
      </c>
      <c r="J27" s="75">
        <f t="shared" si="0"/>
        <v>0</v>
      </c>
      <c r="K27" s="112">
        <f t="shared" si="0"/>
        <v>0</v>
      </c>
      <c r="L27" s="76">
        <f t="shared" si="0"/>
        <v>0</v>
      </c>
    </row>
    <row r="28" spans="1:12">
      <c r="A28" s="77"/>
      <c r="B28" s="78"/>
      <c r="C28" s="79"/>
      <c r="D28" s="80"/>
      <c r="E28" s="81"/>
      <c r="F28" s="108"/>
      <c r="G28" s="74" t="str">
        <f>IFERROR(VLOOKUP(F28,Kontoplan!A:B,2,FALSE),"")</f>
        <v/>
      </c>
      <c r="H28" s="75">
        <f t="shared" si="2"/>
        <v>0</v>
      </c>
      <c r="I28" s="75">
        <f t="shared" si="0"/>
        <v>0</v>
      </c>
      <c r="J28" s="75">
        <f t="shared" si="0"/>
        <v>0</v>
      </c>
      <c r="K28" s="112">
        <f t="shared" si="0"/>
        <v>0</v>
      </c>
      <c r="L28" s="76">
        <f t="shared" si="0"/>
        <v>0</v>
      </c>
    </row>
    <row r="29" spans="1:12">
      <c r="A29" s="77"/>
      <c r="B29" s="78"/>
      <c r="C29" s="79"/>
      <c r="D29" s="80"/>
      <c r="E29" s="81"/>
      <c r="F29" s="108"/>
      <c r="G29" s="74" t="str">
        <f>IFERROR(VLOOKUP(F29,Kontoplan!A:B,2,FALSE),"")</f>
        <v/>
      </c>
      <c r="H29" s="75">
        <f t="shared" si="2"/>
        <v>0</v>
      </c>
      <c r="I29" s="75">
        <f t="shared" si="0"/>
        <v>0</v>
      </c>
      <c r="J29" s="75">
        <f t="shared" si="0"/>
        <v>0</v>
      </c>
      <c r="K29" s="112">
        <f t="shared" si="0"/>
        <v>0</v>
      </c>
      <c r="L29" s="76">
        <f t="shared" si="0"/>
        <v>0</v>
      </c>
    </row>
    <row r="30" spans="1:12">
      <c r="A30" s="77"/>
      <c r="B30" s="78"/>
      <c r="C30" s="79"/>
      <c r="D30" s="80"/>
      <c r="E30" s="81"/>
      <c r="F30" s="108"/>
      <c r="G30" s="74" t="str">
        <f>IFERROR(VLOOKUP(F30,Kontoplan!A:B,2,FALSE),"")</f>
        <v/>
      </c>
      <c r="H30" s="75">
        <f t="shared" si="2"/>
        <v>0</v>
      </c>
      <c r="I30" s="75">
        <f t="shared" si="0"/>
        <v>0</v>
      </c>
      <c r="J30" s="75">
        <f t="shared" si="0"/>
        <v>0</v>
      </c>
      <c r="K30" s="112">
        <f t="shared" si="0"/>
        <v>0</v>
      </c>
      <c r="L30" s="76">
        <f t="shared" si="0"/>
        <v>0</v>
      </c>
    </row>
    <row r="31" spans="1:12">
      <c r="A31" s="77"/>
      <c r="B31" s="78"/>
      <c r="C31" s="79"/>
      <c r="D31" s="80"/>
      <c r="E31" s="81"/>
      <c r="F31" s="108"/>
      <c r="G31" s="74" t="str">
        <f>IFERROR(VLOOKUP(F31,Kontoplan!A:B,2,FALSE),"")</f>
        <v/>
      </c>
      <c r="H31" s="75">
        <f t="shared" si="2"/>
        <v>0</v>
      </c>
      <c r="I31" s="75">
        <f t="shared" si="0"/>
        <v>0</v>
      </c>
      <c r="J31" s="75">
        <f t="shared" si="0"/>
        <v>0</v>
      </c>
      <c r="K31" s="112">
        <f t="shared" si="0"/>
        <v>0</v>
      </c>
      <c r="L31" s="76">
        <f t="shared" si="0"/>
        <v>0</v>
      </c>
    </row>
    <row r="32" spans="1:12">
      <c r="A32" s="77"/>
      <c r="B32" s="78"/>
      <c r="C32" s="79"/>
      <c r="D32" s="80"/>
      <c r="E32" s="81"/>
      <c r="F32" s="108"/>
      <c r="G32" s="74" t="str">
        <f>IFERROR(VLOOKUP(F32,Kontoplan!A:B,2,FALSE),"")</f>
        <v/>
      </c>
      <c r="H32" s="75">
        <f t="shared" si="2"/>
        <v>0</v>
      </c>
      <c r="I32" s="75">
        <f t="shared" si="0"/>
        <v>0</v>
      </c>
      <c r="J32" s="75">
        <f t="shared" si="0"/>
        <v>0</v>
      </c>
      <c r="K32" s="112">
        <f t="shared" si="0"/>
        <v>0</v>
      </c>
      <c r="L32" s="76">
        <f t="shared" si="0"/>
        <v>0</v>
      </c>
    </row>
    <row r="33" spans="1:12">
      <c r="A33" s="77"/>
      <c r="B33" s="78"/>
      <c r="C33" s="79"/>
      <c r="D33" s="80"/>
      <c r="E33" s="81"/>
      <c r="F33" s="108"/>
      <c r="G33" s="74" t="str">
        <f>IFERROR(VLOOKUP(F33,Kontoplan!A:B,2,FALSE),"")</f>
        <v/>
      </c>
      <c r="H33" s="75">
        <f t="shared" si="2"/>
        <v>0</v>
      </c>
      <c r="I33" s="75">
        <f t="shared" si="0"/>
        <v>0</v>
      </c>
      <c r="J33" s="75">
        <f t="shared" si="0"/>
        <v>0</v>
      </c>
      <c r="K33" s="112">
        <f t="shared" si="0"/>
        <v>0</v>
      </c>
      <c r="L33" s="76">
        <f t="shared" si="0"/>
        <v>0</v>
      </c>
    </row>
    <row r="34" spans="1:12">
      <c r="A34" s="77"/>
      <c r="B34" s="78"/>
      <c r="C34" s="79"/>
      <c r="D34" s="80"/>
      <c r="E34" s="81"/>
      <c r="F34" s="108"/>
      <c r="G34" s="74" t="str">
        <f>IFERROR(VLOOKUP(F34,Kontoplan!A:B,2,FALSE),"")</f>
        <v/>
      </c>
      <c r="H34" s="75">
        <f t="shared" si="2"/>
        <v>0</v>
      </c>
      <c r="I34" s="75">
        <f t="shared" si="0"/>
        <v>0</v>
      </c>
      <c r="J34" s="75">
        <f t="shared" si="0"/>
        <v>0</v>
      </c>
      <c r="K34" s="112">
        <f t="shared" si="0"/>
        <v>0</v>
      </c>
      <c r="L34" s="76">
        <f t="shared" si="0"/>
        <v>0</v>
      </c>
    </row>
    <row r="35" spans="1:12">
      <c r="A35" s="77"/>
      <c r="B35" s="78"/>
      <c r="C35" s="79"/>
      <c r="D35" s="80"/>
      <c r="E35" s="81"/>
      <c r="F35" s="108"/>
      <c r="G35" s="74" t="str">
        <f>IFERROR(VLOOKUP(F35,Kontoplan!A:B,2,FALSE),"")</f>
        <v/>
      </c>
      <c r="H35" s="75">
        <f t="shared" si="2"/>
        <v>0</v>
      </c>
      <c r="I35" s="75">
        <f t="shared" si="0"/>
        <v>0</v>
      </c>
      <c r="J35" s="75">
        <f t="shared" si="0"/>
        <v>0</v>
      </c>
      <c r="K35" s="112">
        <f t="shared" si="0"/>
        <v>0</v>
      </c>
      <c r="L35" s="76">
        <f t="shared" si="0"/>
        <v>0</v>
      </c>
    </row>
    <row r="36" spans="1:12">
      <c r="A36" s="77"/>
      <c r="B36" s="78"/>
      <c r="C36" s="79"/>
      <c r="D36" s="80"/>
      <c r="E36" s="81"/>
      <c r="F36" s="108"/>
      <c r="G36" s="74" t="str">
        <f>IFERROR(VLOOKUP(F36,Kontoplan!A:B,2,FALSE),"")</f>
        <v/>
      </c>
      <c r="H36" s="75">
        <f t="shared" si="2"/>
        <v>0</v>
      </c>
      <c r="I36" s="75">
        <f t="shared" si="0"/>
        <v>0</v>
      </c>
      <c r="J36" s="75">
        <f t="shared" si="0"/>
        <v>0</v>
      </c>
      <c r="K36" s="112">
        <f t="shared" si="0"/>
        <v>0</v>
      </c>
      <c r="L36" s="76">
        <f t="shared" si="0"/>
        <v>0</v>
      </c>
    </row>
    <row r="37" spans="1:12">
      <c r="A37" s="83"/>
      <c r="B37" s="84"/>
      <c r="C37" s="85"/>
      <c r="D37" s="86"/>
      <c r="E37" s="87"/>
      <c r="F37" s="109"/>
      <c r="G37" s="89" t="str">
        <f>IFERROR(VLOOKUP(F37,Kontoplan!A:B,2,FALSE),"")</f>
        <v/>
      </c>
      <c r="H37" s="90">
        <f t="shared" si="2"/>
        <v>0</v>
      </c>
      <c r="I37" s="90">
        <f t="shared" si="0"/>
        <v>0</v>
      </c>
      <c r="J37" s="90">
        <f t="shared" si="0"/>
        <v>0</v>
      </c>
      <c r="K37" s="113">
        <f t="shared" si="0"/>
        <v>0</v>
      </c>
      <c r="L37" s="91">
        <f t="shared" si="0"/>
        <v>0</v>
      </c>
    </row>
    <row r="38" spans="1:12" ht="6.75" customHeight="1">
      <c r="A38" s="92"/>
      <c r="B38" s="93"/>
      <c r="C38" s="93"/>
      <c r="D38" s="94"/>
      <c r="E38" s="94"/>
      <c r="F38" s="95"/>
      <c r="G38" s="96" t="str">
        <f>IFERROR(VLOOKUP(F38,Kontoplan!A:B,2,FALSE),"")</f>
        <v/>
      </c>
      <c r="H38" s="97"/>
      <c r="I38" s="97"/>
      <c r="J38" s="97"/>
      <c r="K38" s="94"/>
      <c r="L38" s="98"/>
    </row>
    <row r="39" spans="1:12">
      <c r="A39" s="99"/>
      <c r="B39" s="100"/>
      <c r="C39" s="101" t="s">
        <v>53</v>
      </c>
      <c r="D39" s="102"/>
      <c r="E39" s="102"/>
      <c r="F39" s="103"/>
      <c r="G39" s="104"/>
      <c r="H39" s="105">
        <f>SUM(H5:H38)</f>
        <v>0</v>
      </c>
      <c r="I39" s="105">
        <f t="shared" ref="I39:L39" si="3">SUM(I5:I38)</f>
        <v>0</v>
      </c>
      <c r="J39" s="105">
        <f t="shared" si="3"/>
        <v>0</v>
      </c>
      <c r="K39" s="114">
        <f>SUM(K5:K38)</f>
        <v>0</v>
      </c>
      <c r="L39" s="106">
        <f t="shared" si="3"/>
        <v>0</v>
      </c>
    </row>
  </sheetData>
  <autoFilter ref="A4:L4"/>
  <mergeCells count="2">
    <mergeCell ref="B1:C1"/>
    <mergeCell ref="H1:L1"/>
  </mergeCells>
  <pageMargins left="0.31496062992125984" right="0.31496062992125984" top="0.94488188976377963" bottom="0.55118110236220474" header="0.31496062992125984" footer="0.31496062992125984"/>
  <pageSetup paperSize="9" fitToHeight="0" orientation="landscape" r:id="rId1"/>
  <headerFooter>
    <oddFooter>Seite &amp;P von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9"/>
  <sheetViews>
    <sheetView zoomScale="130" zoomScaleNormal="130" workbookViewId="0">
      <selection activeCell="C36" sqref="C36"/>
    </sheetView>
  </sheetViews>
  <sheetFormatPr baseColWidth="10" defaultRowHeight="12.75"/>
  <cols>
    <col min="1" max="1" width="7.28515625" bestFit="1" customWidth="1"/>
    <col min="2" max="2" width="8.7109375" customWidth="1"/>
    <col min="3" max="3" width="30.7109375" customWidth="1"/>
    <col min="4" max="4" width="11.28515625" customWidth="1"/>
    <col min="5" max="5" width="4.42578125" bestFit="1" customWidth="1"/>
    <col min="6" max="6" width="7.85546875" style="43" bestFit="1" customWidth="1"/>
    <col min="7" max="7" width="17.28515625" bestFit="1" customWidth="1"/>
    <col min="8" max="12" width="11.28515625" customWidth="1"/>
  </cols>
  <sheetData>
    <row r="1" spans="1:12">
      <c r="A1" s="18" t="s">
        <v>49</v>
      </c>
      <c r="B1" s="120"/>
      <c r="C1" s="120"/>
      <c r="H1" s="121"/>
      <c r="I1" s="121"/>
      <c r="J1" s="121"/>
      <c r="K1" s="121"/>
      <c r="L1" s="121"/>
    </row>
    <row r="3" spans="1:12">
      <c r="H3">
        <v>1</v>
      </c>
      <c r="I3">
        <v>2</v>
      </c>
      <c r="J3">
        <v>3</v>
      </c>
      <c r="K3">
        <v>4</v>
      </c>
      <c r="L3">
        <v>5</v>
      </c>
    </row>
    <row r="4" spans="1:12">
      <c r="A4" s="55" t="s">
        <v>72</v>
      </c>
      <c r="B4" s="56" t="s">
        <v>2</v>
      </c>
      <c r="C4" s="56" t="s">
        <v>48</v>
      </c>
      <c r="D4" s="56" t="s">
        <v>50</v>
      </c>
      <c r="E4" s="56" t="s">
        <v>67</v>
      </c>
      <c r="F4" s="57" t="s">
        <v>52</v>
      </c>
      <c r="G4" s="58" t="s">
        <v>51</v>
      </c>
      <c r="H4" s="59" t="str">
        <f>IF('Vermögen, Bilanz'!B5&lt;&gt;"",'Vermögen, Bilanz'!B5,"")</f>
        <v>Verkehr</v>
      </c>
      <c r="I4" s="59" t="str">
        <f>IF('Vermögen, Bilanz'!B6&lt;&gt;"",'Vermögen, Bilanz'!B6,"")</f>
        <v>Anlage ZKB</v>
      </c>
      <c r="J4" s="59" t="str">
        <f>IF('Vermögen, Bilanz'!B7&lt;&gt;"",'Vermögen, Bilanz'!B7,"")</f>
        <v>Wertschriften</v>
      </c>
      <c r="K4" s="110" t="str">
        <f>+IF('Vermögen, Bilanz'!B8&lt;&gt;"",'Vermögen, Bilanz'!B8,"")</f>
        <v>Eigenverwaltung</v>
      </c>
      <c r="L4" s="60" t="str">
        <f>IF('Vermögen, Bilanz'!B9&lt;&gt;"",'Vermögen, Bilanz'!B9,"")</f>
        <v>Schulden</v>
      </c>
    </row>
    <row r="5" spans="1:12">
      <c r="A5" s="61"/>
      <c r="B5" s="62"/>
      <c r="C5" s="62" t="s">
        <v>4</v>
      </c>
      <c r="D5" s="63"/>
      <c r="E5" s="63"/>
      <c r="F5" s="64"/>
      <c r="G5" s="65"/>
      <c r="H5" s="66">
        <f>+'3-2'!H39</f>
        <v>0</v>
      </c>
      <c r="I5" s="66">
        <f>+'3-2'!I39</f>
        <v>0</v>
      </c>
      <c r="J5" s="66">
        <f>+'3-2'!J39</f>
        <v>0</v>
      </c>
      <c r="K5" s="111">
        <f>+'3-2'!K39</f>
        <v>0</v>
      </c>
      <c r="L5" s="67">
        <f>+'3-2'!L39</f>
        <v>0</v>
      </c>
    </row>
    <row r="6" spans="1:12">
      <c r="A6" s="68"/>
      <c r="B6" s="69"/>
      <c r="C6" s="70"/>
      <c r="D6" s="71"/>
      <c r="E6" s="72"/>
      <c r="F6" s="107"/>
      <c r="G6" s="74" t="str">
        <f>IFERROR(VLOOKUP(F6,Kontoplan!A:B,2,FALSE),"")</f>
        <v/>
      </c>
      <c r="H6" s="75">
        <f>IF($E6=H$3,$D6,0)</f>
        <v>0</v>
      </c>
      <c r="I6" s="75">
        <f t="shared" ref="I6:L37" si="0">IF($E6=I$3,$D6,0)</f>
        <v>0</v>
      </c>
      <c r="J6" s="75">
        <f t="shared" si="0"/>
        <v>0</v>
      </c>
      <c r="K6" s="112">
        <f t="shared" si="0"/>
        <v>0</v>
      </c>
      <c r="L6" s="76">
        <f t="shared" si="0"/>
        <v>0</v>
      </c>
    </row>
    <row r="7" spans="1:12">
      <c r="A7" s="77"/>
      <c r="B7" s="78"/>
      <c r="C7" s="79"/>
      <c r="D7" s="80"/>
      <c r="E7" s="81"/>
      <c r="F7" s="108"/>
      <c r="G7" s="74" t="str">
        <f>IFERROR(VLOOKUP(F7,Kontoplan!A:B,2,FALSE),"")</f>
        <v/>
      </c>
      <c r="H7" s="75">
        <f t="shared" ref="H7:H22" si="1">IF($E7=H$3,$D7,0)</f>
        <v>0</v>
      </c>
      <c r="I7" s="75">
        <f t="shared" si="0"/>
        <v>0</v>
      </c>
      <c r="J7" s="75">
        <f t="shared" si="0"/>
        <v>0</v>
      </c>
      <c r="K7" s="112">
        <f t="shared" si="0"/>
        <v>0</v>
      </c>
      <c r="L7" s="76">
        <f t="shared" si="0"/>
        <v>0</v>
      </c>
    </row>
    <row r="8" spans="1:12">
      <c r="A8" s="77"/>
      <c r="B8" s="78"/>
      <c r="C8" s="79"/>
      <c r="D8" s="80"/>
      <c r="E8" s="81"/>
      <c r="F8" s="108"/>
      <c r="G8" s="74" t="str">
        <f>IFERROR(VLOOKUP(F8,Kontoplan!A:B,2,FALSE),"")</f>
        <v/>
      </c>
      <c r="H8" s="75">
        <f t="shared" si="1"/>
        <v>0</v>
      </c>
      <c r="I8" s="75">
        <f t="shared" si="0"/>
        <v>0</v>
      </c>
      <c r="J8" s="75">
        <f t="shared" si="0"/>
        <v>0</v>
      </c>
      <c r="K8" s="112">
        <f t="shared" si="0"/>
        <v>0</v>
      </c>
      <c r="L8" s="76">
        <f t="shared" si="0"/>
        <v>0</v>
      </c>
    </row>
    <row r="9" spans="1:12">
      <c r="A9" s="77"/>
      <c r="B9" s="78"/>
      <c r="C9" s="79"/>
      <c r="D9" s="80"/>
      <c r="E9" s="81"/>
      <c r="F9" s="108"/>
      <c r="G9" s="74" t="str">
        <f>IFERROR(VLOOKUP(F9,Kontoplan!A:B,2,FALSE),"")</f>
        <v/>
      </c>
      <c r="H9" s="75">
        <f t="shared" si="1"/>
        <v>0</v>
      </c>
      <c r="I9" s="75">
        <f t="shared" si="0"/>
        <v>0</v>
      </c>
      <c r="J9" s="75">
        <f t="shared" si="0"/>
        <v>0</v>
      </c>
      <c r="K9" s="112">
        <f t="shared" si="0"/>
        <v>0</v>
      </c>
      <c r="L9" s="76">
        <f t="shared" si="0"/>
        <v>0</v>
      </c>
    </row>
    <row r="10" spans="1:12">
      <c r="A10" s="77"/>
      <c r="B10" s="78"/>
      <c r="C10" s="79"/>
      <c r="D10" s="80"/>
      <c r="E10" s="81"/>
      <c r="F10" s="108"/>
      <c r="G10" s="74" t="str">
        <f>IFERROR(VLOOKUP(F10,Kontoplan!A:B,2,FALSE),"")</f>
        <v/>
      </c>
      <c r="H10" s="75">
        <f t="shared" si="1"/>
        <v>0</v>
      </c>
      <c r="I10" s="75">
        <f t="shared" si="0"/>
        <v>0</v>
      </c>
      <c r="J10" s="75">
        <f t="shared" si="0"/>
        <v>0</v>
      </c>
      <c r="K10" s="112">
        <f t="shared" si="0"/>
        <v>0</v>
      </c>
      <c r="L10" s="76">
        <f t="shared" si="0"/>
        <v>0</v>
      </c>
    </row>
    <row r="11" spans="1:12">
      <c r="A11" s="77"/>
      <c r="B11" s="78"/>
      <c r="C11" s="79"/>
      <c r="D11" s="80"/>
      <c r="E11" s="81"/>
      <c r="F11" s="108"/>
      <c r="G11" s="74" t="str">
        <f>IFERROR(VLOOKUP(F11,Kontoplan!A:B,2,FALSE),"")</f>
        <v/>
      </c>
      <c r="H11" s="75">
        <f t="shared" si="1"/>
        <v>0</v>
      </c>
      <c r="I11" s="75">
        <f t="shared" si="0"/>
        <v>0</v>
      </c>
      <c r="J11" s="75">
        <f t="shared" si="0"/>
        <v>0</v>
      </c>
      <c r="K11" s="112">
        <f t="shared" si="0"/>
        <v>0</v>
      </c>
      <c r="L11" s="76">
        <f t="shared" si="0"/>
        <v>0</v>
      </c>
    </row>
    <row r="12" spans="1:12">
      <c r="A12" s="77"/>
      <c r="B12" s="78"/>
      <c r="C12" s="79"/>
      <c r="D12" s="80"/>
      <c r="E12" s="81"/>
      <c r="F12" s="108"/>
      <c r="G12" s="74" t="str">
        <f>IFERROR(VLOOKUP(F12,Kontoplan!A:B,2,FALSE),"")</f>
        <v/>
      </c>
      <c r="H12" s="75">
        <f t="shared" si="1"/>
        <v>0</v>
      </c>
      <c r="I12" s="75">
        <f t="shared" si="0"/>
        <v>0</v>
      </c>
      <c r="J12" s="75">
        <f t="shared" si="0"/>
        <v>0</v>
      </c>
      <c r="K12" s="112">
        <f t="shared" si="0"/>
        <v>0</v>
      </c>
      <c r="L12" s="76">
        <f t="shared" si="0"/>
        <v>0</v>
      </c>
    </row>
    <row r="13" spans="1:12">
      <c r="A13" s="77"/>
      <c r="B13" s="78"/>
      <c r="C13" s="79"/>
      <c r="D13" s="80"/>
      <c r="E13" s="81"/>
      <c r="F13" s="108"/>
      <c r="G13" s="74" t="str">
        <f>IFERROR(VLOOKUP(F13,Kontoplan!A:B,2,FALSE),"")</f>
        <v/>
      </c>
      <c r="H13" s="75">
        <f t="shared" si="1"/>
        <v>0</v>
      </c>
      <c r="I13" s="75">
        <f t="shared" si="0"/>
        <v>0</v>
      </c>
      <c r="J13" s="75">
        <f t="shared" si="0"/>
        <v>0</v>
      </c>
      <c r="K13" s="112">
        <f t="shared" si="0"/>
        <v>0</v>
      </c>
      <c r="L13" s="76">
        <f t="shared" si="0"/>
        <v>0</v>
      </c>
    </row>
    <row r="14" spans="1:12">
      <c r="A14" s="77"/>
      <c r="B14" s="78"/>
      <c r="C14" s="79"/>
      <c r="D14" s="80"/>
      <c r="E14" s="81"/>
      <c r="F14" s="108"/>
      <c r="G14" s="74" t="str">
        <f>IFERROR(VLOOKUP(F14,Kontoplan!A:B,2,FALSE),"")</f>
        <v/>
      </c>
      <c r="H14" s="75">
        <f t="shared" si="1"/>
        <v>0</v>
      </c>
      <c r="I14" s="75">
        <f t="shared" si="0"/>
        <v>0</v>
      </c>
      <c r="J14" s="75">
        <f t="shared" si="0"/>
        <v>0</v>
      </c>
      <c r="K14" s="112">
        <f t="shared" si="0"/>
        <v>0</v>
      </c>
      <c r="L14" s="76">
        <f t="shared" si="0"/>
        <v>0</v>
      </c>
    </row>
    <row r="15" spans="1:12">
      <c r="A15" s="77"/>
      <c r="B15" s="78"/>
      <c r="C15" s="79"/>
      <c r="D15" s="80"/>
      <c r="E15" s="81"/>
      <c r="F15" s="108"/>
      <c r="G15" s="74" t="str">
        <f>IFERROR(VLOOKUP(F15,Kontoplan!A:B,2,FALSE),"")</f>
        <v/>
      </c>
      <c r="H15" s="75">
        <f t="shared" si="1"/>
        <v>0</v>
      </c>
      <c r="I15" s="75">
        <f t="shared" si="0"/>
        <v>0</v>
      </c>
      <c r="J15" s="75">
        <f t="shared" si="0"/>
        <v>0</v>
      </c>
      <c r="K15" s="112">
        <f t="shared" si="0"/>
        <v>0</v>
      </c>
      <c r="L15" s="76">
        <f t="shared" si="0"/>
        <v>0</v>
      </c>
    </row>
    <row r="16" spans="1:12">
      <c r="A16" s="77"/>
      <c r="B16" s="78"/>
      <c r="C16" s="79"/>
      <c r="D16" s="80"/>
      <c r="E16" s="81"/>
      <c r="F16" s="108"/>
      <c r="G16" s="74" t="str">
        <f>IFERROR(VLOOKUP(F16,Kontoplan!A:B,2,FALSE),"")</f>
        <v/>
      </c>
      <c r="H16" s="75">
        <f t="shared" si="1"/>
        <v>0</v>
      </c>
      <c r="I16" s="75">
        <f t="shared" si="0"/>
        <v>0</v>
      </c>
      <c r="J16" s="75">
        <f t="shared" si="0"/>
        <v>0</v>
      </c>
      <c r="K16" s="112">
        <f t="shared" si="0"/>
        <v>0</v>
      </c>
      <c r="L16" s="76">
        <f t="shared" si="0"/>
        <v>0</v>
      </c>
    </row>
    <row r="17" spans="1:12">
      <c r="A17" s="77"/>
      <c r="B17" s="78"/>
      <c r="C17" s="79"/>
      <c r="D17" s="80"/>
      <c r="E17" s="81"/>
      <c r="F17" s="108"/>
      <c r="G17" s="74" t="str">
        <f>IFERROR(VLOOKUP(F17,Kontoplan!A:B,2,FALSE),"")</f>
        <v/>
      </c>
      <c r="H17" s="75">
        <f t="shared" si="1"/>
        <v>0</v>
      </c>
      <c r="I17" s="75">
        <f t="shared" si="0"/>
        <v>0</v>
      </c>
      <c r="J17" s="75">
        <f t="shared" si="0"/>
        <v>0</v>
      </c>
      <c r="K17" s="112">
        <f t="shared" si="0"/>
        <v>0</v>
      </c>
      <c r="L17" s="76">
        <f t="shared" si="0"/>
        <v>0</v>
      </c>
    </row>
    <row r="18" spans="1:12">
      <c r="A18" s="77"/>
      <c r="B18" s="78"/>
      <c r="C18" s="79"/>
      <c r="D18" s="80"/>
      <c r="E18" s="81"/>
      <c r="F18" s="108"/>
      <c r="G18" s="74" t="str">
        <f>IFERROR(VLOOKUP(F18,Kontoplan!A:B,2,FALSE),"")</f>
        <v/>
      </c>
      <c r="H18" s="75">
        <f t="shared" si="1"/>
        <v>0</v>
      </c>
      <c r="I18" s="75">
        <f t="shared" si="0"/>
        <v>0</v>
      </c>
      <c r="J18" s="75">
        <f t="shared" si="0"/>
        <v>0</v>
      </c>
      <c r="K18" s="112">
        <f t="shared" si="0"/>
        <v>0</v>
      </c>
      <c r="L18" s="76">
        <f t="shared" si="0"/>
        <v>0</v>
      </c>
    </row>
    <row r="19" spans="1:12">
      <c r="A19" s="77"/>
      <c r="B19" s="78"/>
      <c r="C19" s="79"/>
      <c r="D19" s="80"/>
      <c r="E19" s="81"/>
      <c r="F19" s="108"/>
      <c r="G19" s="74" t="str">
        <f>IFERROR(VLOOKUP(F19,Kontoplan!A:B,2,FALSE),"")</f>
        <v/>
      </c>
      <c r="H19" s="75">
        <f t="shared" si="1"/>
        <v>0</v>
      </c>
      <c r="I19" s="75">
        <f t="shared" si="0"/>
        <v>0</v>
      </c>
      <c r="J19" s="75">
        <f t="shared" si="0"/>
        <v>0</v>
      </c>
      <c r="K19" s="112">
        <f t="shared" si="0"/>
        <v>0</v>
      </c>
      <c r="L19" s="76">
        <f t="shared" si="0"/>
        <v>0</v>
      </c>
    </row>
    <row r="20" spans="1:12">
      <c r="A20" s="77"/>
      <c r="B20" s="78"/>
      <c r="C20" s="79"/>
      <c r="D20" s="80"/>
      <c r="E20" s="81"/>
      <c r="F20" s="108"/>
      <c r="G20" s="74" t="str">
        <f>IFERROR(VLOOKUP(F20,Kontoplan!A:B,2,FALSE),"")</f>
        <v/>
      </c>
      <c r="H20" s="75">
        <f t="shared" si="1"/>
        <v>0</v>
      </c>
      <c r="I20" s="75">
        <f t="shared" si="0"/>
        <v>0</v>
      </c>
      <c r="J20" s="75">
        <f t="shared" si="0"/>
        <v>0</v>
      </c>
      <c r="K20" s="112">
        <f t="shared" si="0"/>
        <v>0</v>
      </c>
      <c r="L20" s="76">
        <f t="shared" si="0"/>
        <v>0</v>
      </c>
    </row>
    <row r="21" spans="1:12">
      <c r="A21" s="77"/>
      <c r="B21" s="78"/>
      <c r="C21" s="79"/>
      <c r="D21" s="80"/>
      <c r="E21" s="81"/>
      <c r="F21" s="108"/>
      <c r="G21" s="74" t="str">
        <f>IFERROR(VLOOKUP(F21,Kontoplan!A:B,2,FALSE),"")</f>
        <v/>
      </c>
      <c r="H21" s="75">
        <f t="shared" si="1"/>
        <v>0</v>
      </c>
      <c r="I21" s="75">
        <f t="shared" si="0"/>
        <v>0</v>
      </c>
      <c r="J21" s="75">
        <f t="shared" si="0"/>
        <v>0</v>
      </c>
      <c r="K21" s="112">
        <f t="shared" si="0"/>
        <v>0</v>
      </c>
      <c r="L21" s="76">
        <f t="shared" si="0"/>
        <v>0</v>
      </c>
    </row>
    <row r="22" spans="1:12">
      <c r="A22" s="77"/>
      <c r="B22" s="78"/>
      <c r="C22" s="79"/>
      <c r="D22" s="80"/>
      <c r="E22" s="81"/>
      <c r="F22" s="108"/>
      <c r="G22" s="74" t="str">
        <f>IFERROR(VLOOKUP(F22,Kontoplan!A:B,2,FALSE),"")</f>
        <v/>
      </c>
      <c r="H22" s="75">
        <f t="shared" si="1"/>
        <v>0</v>
      </c>
      <c r="I22" s="75">
        <f t="shared" si="0"/>
        <v>0</v>
      </c>
      <c r="J22" s="75">
        <f t="shared" si="0"/>
        <v>0</v>
      </c>
      <c r="K22" s="112">
        <f t="shared" si="0"/>
        <v>0</v>
      </c>
      <c r="L22" s="76">
        <f t="shared" si="0"/>
        <v>0</v>
      </c>
    </row>
    <row r="23" spans="1:12">
      <c r="A23" s="77"/>
      <c r="B23" s="78"/>
      <c r="C23" s="79"/>
      <c r="D23" s="80"/>
      <c r="E23" s="81"/>
      <c r="F23" s="108"/>
      <c r="G23" s="74" t="str">
        <f>IFERROR(VLOOKUP(F23,Kontoplan!A:B,2,FALSE),"")</f>
        <v/>
      </c>
      <c r="H23" s="75">
        <f t="shared" ref="H23:H37" si="2">IF($E23=H$3,$D23,0)</f>
        <v>0</v>
      </c>
      <c r="I23" s="75">
        <f t="shared" si="0"/>
        <v>0</v>
      </c>
      <c r="J23" s="75">
        <f t="shared" si="0"/>
        <v>0</v>
      </c>
      <c r="K23" s="112">
        <f t="shared" si="0"/>
        <v>0</v>
      </c>
      <c r="L23" s="76">
        <f t="shared" si="0"/>
        <v>0</v>
      </c>
    </row>
    <row r="24" spans="1:12">
      <c r="A24" s="77"/>
      <c r="B24" s="78"/>
      <c r="C24" s="79"/>
      <c r="D24" s="80"/>
      <c r="E24" s="81"/>
      <c r="F24" s="108"/>
      <c r="G24" s="74" t="str">
        <f>IFERROR(VLOOKUP(F24,Kontoplan!A:B,2,FALSE),"")</f>
        <v/>
      </c>
      <c r="H24" s="75">
        <f t="shared" si="2"/>
        <v>0</v>
      </c>
      <c r="I24" s="75">
        <f t="shared" si="0"/>
        <v>0</v>
      </c>
      <c r="J24" s="75">
        <f t="shared" si="0"/>
        <v>0</v>
      </c>
      <c r="K24" s="112">
        <f t="shared" si="0"/>
        <v>0</v>
      </c>
      <c r="L24" s="76">
        <f t="shared" si="0"/>
        <v>0</v>
      </c>
    </row>
    <row r="25" spans="1:12">
      <c r="A25" s="77"/>
      <c r="B25" s="78"/>
      <c r="C25" s="79"/>
      <c r="D25" s="80"/>
      <c r="E25" s="81"/>
      <c r="F25" s="108"/>
      <c r="G25" s="74" t="str">
        <f>IFERROR(VLOOKUP(F25,Kontoplan!A:B,2,FALSE),"")</f>
        <v/>
      </c>
      <c r="H25" s="75">
        <f t="shared" si="2"/>
        <v>0</v>
      </c>
      <c r="I25" s="75">
        <f t="shared" si="0"/>
        <v>0</v>
      </c>
      <c r="J25" s="75">
        <f t="shared" si="0"/>
        <v>0</v>
      </c>
      <c r="K25" s="112">
        <f t="shared" si="0"/>
        <v>0</v>
      </c>
      <c r="L25" s="76">
        <f t="shared" si="0"/>
        <v>0</v>
      </c>
    </row>
    <row r="26" spans="1:12">
      <c r="A26" s="77"/>
      <c r="B26" s="78"/>
      <c r="C26" s="79"/>
      <c r="D26" s="80"/>
      <c r="E26" s="81"/>
      <c r="F26" s="108"/>
      <c r="G26" s="74" t="str">
        <f>IFERROR(VLOOKUP(F26,Kontoplan!A:B,2,FALSE),"")</f>
        <v/>
      </c>
      <c r="H26" s="75">
        <f t="shared" si="2"/>
        <v>0</v>
      </c>
      <c r="I26" s="75">
        <f t="shared" si="0"/>
        <v>0</v>
      </c>
      <c r="J26" s="75">
        <f t="shared" si="0"/>
        <v>0</v>
      </c>
      <c r="K26" s="112">
        <f t="shared" si="0"/>
        <v>0</v>
      </c>
      <c r="L26" s="76">
        <f t="shared" si="0"/>
        <v>0</v>
      </c>
    </row>
    <row r="27" spans="1:12">
      <c r="A27" s="77"/>
      <c r="B27" s="78"/>
      <c r="C27" s="79"/>
      <c r="D27" s="80"/>
      <c r="E27" s="81"/>
      <c r="F27" s="108"/>
      <c r="G27" s="74" t="str">
        <f>IFERROR(VLOOKUP(F27,Kontoplan!A:B,2,FALSE),"")</f>
        <v/>
      </c>
      <c r="H27" s="75">
        <f t="shared" si="2"/>
        <v>0</v>
      </c>
      <c r="I27" s="75">
        <f t="shared" si="0"/>
        <v>0</v>
      </c>
      <c r="J27" s="75">
        <f t="shared" si="0"/>
        <v>0</v>
      </c>
      <c r="K27" s="112">
        <f t="shared" si="0"/>
        <v>0</v>
      </c>
      <c r="L27" s="76">
        <f t="shared" si="0"/>
        <v>0</v>
      </c>
    </row>
    <row r="28" spans="1:12">
      <c r="A28" s="77"/>
      <c r="B28" s="78"/>
      <c r="C28" s="79"/>
      <c r="D28" s="80"/>
      <c r="E28" s="81"/>
      <c r="F28" s="108"/>
      <c r="G28" s="74" t="str">
        <f>IFERROR(VLOOKUP(F28,Kontoplan!A:B,2,FALSE),"")</f>
        <v/>
      </c>
      <c r="H28" s="75">
        <f t="shared" si="2"/>
        <v>0</v>
      </c>
      <c r="I28" s="75">
        <f t="shared" si="0"/>
        <v>0</v>
      </c>
      <c r="J28" s="75">
        <f t="shared" si="0"/>
        <v>0</v>
      </c>
      <c r="K28" s="112">
        <f t="shared" si="0"/>
        <v>0</v>
      </c>
      <c r="L28" s="76">
        <f t="shared" si="0"/>
        <v>0</v>
      </c>
    </row>
    <row r="29" spans="1:12">
      <c r="A29" s="77"/>
      <c r="B29" s="78"/>
      <c r="C29" s="79"/>
      <c r="D29" s="80"/>
      <c r="E29" s="81"/>
      <c r="F29" s="108"/>
      <c r="G29" s="74" t="str">
        <f>IFERROR(VLOOKUP(F29,Kontoplan!A:B,2,FALSE),"")</f>
        <v/>
      </c>
      <c r="H29" s="75">
        <f t="shared" si="2"/>
        <v>0</v>
      </c>
      <c r="I29" s="75">
        <f t="shared" si="0"/>
        <v>0</v>
      </c>
      <c r="J29" s="75">
        <f t="shared" si="0"/>
        <v>0</v>
      </c>
      <c r="K29" s="112">
        <f t="shared" si="0"/>
        <v>0</v>
      </c>
      <c r="L29" s="76">
        <f t="shared" si="0"/>
        <v>0</v>
      </c>
    </row>
    <row r="30" spans="1:12">
      <c r="A30" s="77"/>
      <c r="B30" s="78"/>
      <c r="C30" s="79"/>
      <c r="D30" s="80"/>
      <c r="E30" s="81"/>
      <c r="F30" s="108"/>
      <c r="G30" s="74" t="str">
        <f>IFERROR(VLOOKUP(F30,Kontoplan!A:B,2,FALSE),"")</f>
        <v/>
      </c>
      <c r="H30" s="75">
        <f t="shared" si="2"/>
        <v>0</v>
      </c>
      <c r="I30" s="75">
        <f t="shared" si="0"/>
        <v>0</v>
      </c>
      <c r="J30" s="75">
        <f t="shared" si="0"/>
        <v>0</v>
      </c>
      <c r="K30" s="112">
        <f t="shared" si="0"/>
        <v>0</v>
      </c>
      <c r="L30" s="76">
        <f t="shared" si="0"/>
        <v>0</v>
      </c>
    </row>
    <row r="31" spans="1:12">
      <c r="A31" s="77"/>
      <c r="B31" s="78"/>
      <c r="C31" s="79"/>
      <c r="D31" s="80"/>
      <c r="E31" s="81"/>
      <c r="F31" s="108"/>
      <c r="G31" s="74" t="str">
        <f>IFERROR(VLOOKUP(F31,Kontoplan!A:B,2,FALSE),"")</f>
        <v/>
      </c>
      <c r="H31" s="75">
        <f t="shared" si="2"/>
        <v>0</v>
      </c>
      <c r="I31" s="75">
        <f t="shared" si="0"/>
        <v>0</v>
      </c>
      <c r="J31" s="75">
        <f t="shared" si="0"/>
        <v>0</v>
      </c>
      <c r="K31" s="112">
        <f t="shared" si="0"/>
        <v>0</v>
      </c>
      <c r="L31" s="76">
        <f t="shared" si="0"/>
        <v>0</v>
      </c>
    </row>
    <row r="32" spans="1:12">
      <c r="A32" s="77"/>
      <c r="B32" s="78"/>
      <c r="C32" s="79"/>
      <c r="D32" s="80"/>
      <c r="E32" s="81"/>
      <c r="F32" s="108"/>
      <c r="G32" s="74" t="str">
        <f>IFERROR(VLOOKUP(F32,Kontoplan!A:B,2,FALSE),"")</f>
        <v/>
      </c>
      <c r="H32" s="75">
        <f t="shared" si="2"/>
        <v>0</v>
      </c>
      <c r="I32" s="75">
        <f t="shared" si="0"/>
        <v>0</v>
      </c>
      <c r="J32" s="75">
        <f t="shared" si="0"/>
        <v>0</v>
      </c>
      <c r="K32" s="112">
        <f t="shared" si="0"/>
        <v>0</v>
      </c>
      <c r="L32" s="76">
        <f t="shared" si="0"/>
        <v>0</v>
      </c>
    </row>
    <row r="33" spans="1:12">
      <c r="A33" s="77"/>
      <c r="B33" s="78"/>
      <c r="C33" s="79"/>
      <c r="D33" s="80"/>
      <c r="E33" s="81"/>
      <c r="F33" s="108"/>
      <c r="G33" s="74" t="str">
        <f>IFERROR(VLOOKUP(F33,Kontoplan!A:B,2,FALSE),"")</f>
        <v/>
      </c>
      <c r="H33" s="75">
        <f t="shared" si="2"/>
        <v>0</v>
      </c>
      <c r="I33" s="75">
        <f t="shared" si="0"/>
        <v>0</v>
      </c>
      <c r="J33" s="75">
        <f t="shared" si="0"/>
        <v>0</v>
      </c>
      <c r="K33" s="112">
        <f t="shared" si="0"/>
        <v>0</v>
      </c>
      <c r="L33" s="76">
        <f t="shared" si="0"/>
        <v>0</v>
      </c>
    </row>
    <row r="34" spans="1:12">
      <c r="A34" s="77"/>
      <c r="B34" s="78"/>
      <c r="C34" s="79"/>
      <c r="D34" s="80"/>
      <c r="E34" s="81"/>
      <c r="F34" s="108"/>
      <c r="G34" s="74" t="str">
        <f>IFERROR(VLOOKUP(F34,Kontoplan!A:B,2,FALSE),"")</f>
        <v/>
      </c>
      <c r="H34" s="75">
        <f t="shared" si="2"/>
        <v>0</v>
      </c>
      <c r="I34" s="75">
        <f t="shared" si="0"/>
        <v>0</v>
      </c>
      <c r="J34" s="75">
        <f t="shared" si="0"/>
        <v>0</v>
      </c>
      <c r="K34" s="112">
        <f t="shared" si="0"/>
        <v>0</v>
      </c>
      <c r="L34" s="76">
        <f t="shared" si="0"/>
        <v>0</v>
      </c>
    </row>
    <row r="35" spans="1:12">
      <c r="A35" s="77"/>
      <c r="B35" s="78"/>
      <c r="C35" s="79"/>
      <c r="D35" s="80"/>
      <c r="E35" s="81"/>
      <c r="F35" s="108"/>
      <c r="G35" s="74" t="str">
        <f>IFERROR(VLOOKUP(F35,Kontoplan!A:B,2,FALSE),"")</f>
        <v/>
      </c>
      <c r="H35" s="75">
        <f t="shared" si="2"/>
        <v>0</v>
      </c>
      <c r="I35" s="75">
        <f t="shared" si="0"/>
        <v>0</v>
      </c>
      <c r="J35" s="75">
        <f t="shared" si="0"/>
        <v>0</v>
      </c>
      <c r="K35" s="112">
        <f t="shared" si="0"/>
        <v>0</v>
      </c>
      <c r="L35" s="76">
        <f t="shared" si="0"/>
        <v>0</v>
      </c>
    </row>
    <row r="36" spans="1:12">
      <c r="A36" s="77"/>
      <c r="B36" s="78"/>
      <c r="C36" s="79"/>
      <c r="D36" s="80"/>
      <c r="E36" s="81"/>
      <c r="F36" s="108"/>
      <c r="G36" s="74" t="str">
        <f>IFERROR(VLOOKUP(F36,Kontoplan!A:B,2,FALSE),"")</f>
        <v/>
      </c>
      <c r="H36" s="75">
        <f t="shared" si="2"/>
        <v>0</v>
      </c>
      <c r="I36" s="75">
        <f t="shared" si="0"/>
        <v>0</v>
      </c>
      <c r="J36" s="75">
        <f t="shared" si="0"/>
        <v>0</v>
      </c>
      <c r="K36" s="112">
        <f t="shared" si="0"/>
        <v>0</v>
      </c>
      <c r="L36" s="76">
        <f t="shared" si="0"/>
        <v>0</v>
      </c>
    </row>
    <row r="37" spans="1:12">
      <c r="A37" s="83"/>
      <c r="B37" s="84"/>
      <c r="C37" s="85"/>
      <c r="D37" s="86"/>
      <c r="E37" s="87"/>
      <c r="F37" s="109"/>
      <c r="G37" s="89" t="str">
        <f>IFERROR(VLOOKUP(F37,Kontoplan!A:B,2,FALSE),"")</f>
        <v/>
      </c>
      <c r="H37" s="90">
        <f t="shared" si="2"/>
        <v>0</v>
      </c>
      <c r="I37" s="90">
        <f t="shared" si="0"/>
        <v>0</v>
      </c>
      <c r="J37" s="90">
        <f t="shared" si="0"/>
        <v>0</v>
      </c>
      <c r="K37" s="113">
        <f t="shared" si="0"/>
        <v>0</v>
      </c>
      <c r="L37" s="91">
        <f t="shared" si="0"/>
        <v>0</v>
      </c>
    </row>
    <row r="38" spans="1:12" ht="6.75" customHeight="1">
      <c r="A38" s="92"/>
      <c r="B38" s="93"/>
      <c r="C38" s="93"/>
      <c r="D38" s="94"/>
      <c r="E38" s="94"/>
      <c r="F38" s="95"/>
      <c r="G38" s="96" t="str">
        <f>IFERROR(VLOOKUP(F38,Kontoplan!A:B,2,FALSE),"")</f>
        <v/>
      </c>
      <c r="H38" s="97"/>
      <c r="I38" s="97"/>
      <c r="J38" s="97"/>
      <c r="K38" s="94"/>
      <c r="L38" s="98"/>
    </row>
    <row r="39" spans="1:12">
      <c r="A39" s="99"/>
      <c r="B39" s="100"/>
      <c r="C39" s="101" t="s">
        <v>53</v>
      </c>
      <c r="D39" s="102"/>
      <c r="E39" s="102"/>
      <c r="F39" s="103"/>
      <c r="G39" s="104"/>
      <c r="H39" s="105">
        <f>SUM(H5:H38)</f>
        <v>0</v>
      </c>
      <c r="I39" s="105">
        <f t="shared" ref="I39:L39" si="3">SUM(I5:I38)</f>
        <v>0</v>
      </c>
      <c r="J39" s="105">
        <f t="shared" si="3"/>
        <v>0</v>
      </c>
      <c r="K39" s="114">
        <f>SUM(K5:K38)</f>
        <v>0</v>
      </c>
      <c r="L39" s="106">
        <f t="shared" si="3"/>
        <v>0</v>
      </c>
    </row>
  </sheetData>
  <autoFilter ref="A4:L4"/>
  <mergeCells count="2">
    <mergeCell ref="B1:C1"/>
    <mergeCell ref="H1:L1"/>
  </mergeCells>
  <pageMargins left="0.31496062992125984" right="0.31496062992125984" top="0.94488188976377963" bottom="0.55118110236220474" header="0.31496062992125984" footer="0.31496062992125984"/>
  <pageSetup paperSize="9" fitToHeight="0" orientation="landscape" r:id="rId1"/>
  <headerFooter>
    <oddFooter>Seite &amp;P von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9"/>
  <sheetViews>
    <sheetView zoomScale="130" zoomScaleNormal="130" workbookViewId="0">
      <selection activeCell="C36" sqref="C36"/>
    </sheetView>
  </sheetViews>
  <sheetFormatPr baseColWidth="10" defaultRowHeight="12.75"/>
  <cols>
    <col min="1" max="1" width="7.28515625" bestFit="1" customWidth="1"/>
    <col min="2" max="2" width="8.7109375" customWidth="1"/>
    <col min="3" max="3" width="30.7109375" customWidth="1"/>
    <col min="4" max="4" width="11.28515625" customWidth="1"/>
    <col min="5" max="5" width="4.42578125" bestFit="1" customWidth="1"/>
    <col min="6" max="6" width="7.85546875" style="43" bestFit="1" customWidth="1"/>
    <col min="7" max="7" width="17.28515625" bestFit="1" customWidth="1"/>
    <col min="8" max="12" width="11.28515625" customWidth="1"/>
  </cols>
  <sheetData>
    <row r="1" spans="1:12">
      <c r="A1" s="18" t="s">
        <v>49</v>
      </c>
      <c r="B1" s="120"/>
      <c r="C1" s="120"/>
      <c r="H1" s="121"/>
      <c r="I1" s="121"/>
      <c r="J1" s="121"/>
      <c r="K1" s="121"/>
      <c r="L1" s="121"/>
    </row>
    <row r="3" spans="1:12">
      <c r="H3">
        <v>1</v>
      </c>
      <c r="I3">
        <v>2</v>
      </c>
      <c r="J3">
        <v>3</v>
      </c>
      <c r="K3">
        <v>4</v>
      </c>
      <c r="L3">
        <v>5</v>
      </c>
    </row>
    <row r="4" spans="1:12">
      <c r="A4" s="55" t="s">
        <v>72</v>
      </c>
      <c r="B4" s="56" t="s">
        <v>2</v>
      </c>
      <c r="C4" s="56" t="s">
        <v>48</v>
      </c>
      <c r="D4" s="56" t="s">
        <v>50</v>
      </c>
      <c r="E4" s="56" t="s">
        <v>67</v>
      </c>
      <c r="F4" s="57" t="s">
        <v>52</v>
      </c>
      <c r="G4" s="58" t="s">
        <v>51</v>
      </c>
      <c r="H4" s="59" t="str">
        <f>IF('Vermögen, Bilanz'!B5&lt;&gt;"",'Vermögen, Bilanz'!B5,"")</f>
        <v>Verkehr</v>
      </c>
      <c r="I4" s="59" t="str">
        <f>IF('Vermögen, Bilanz'!B6&lt;&gt;"",'Vermögen, Bilanz'!B6,"")</f>
        <v>Anlage ZKB</v>
      </c>
      <c r="J4" s="59" t="str">
        <f>IF('Vermögen, Bilanz'!B7&lt;&gt;"",'Vermögen, Bilanz'!B7,"")</f>
        <v>Wertschriften</v>
      </c>
      <c r="K4" s="110" t="str">
        <f>+IF('Vermögen, Bilanz'!B8&lt;&gt;"",'Vermögen, Bilanz'!B8,"")</f>
        <v>Eigenverwaltung</v>
      </c>
      <c r="L4" s="60" t="str">
        <f>IF('Vermögen, Bilanz'!B9&lt;&gt;"",'Vermögen, Bilanz'!B9,"")</f>
        <v>Schulden</v>
      </c>
    </row>
    <row r="5" spans="1:12">
      <c r="A5" s="61"/>
      <c r="B5" s="62"/>
      <c r="C5" s="62" t="s">
        <v>4</v>
      </c>
      <c r="D5" s="63"/>
      <c r="E5" s="63"/>
      <c r="F5" s="64"/>
      <c r="G5" s="65"/>
      <c r="H5" s="66">
        <f>+'4-2'!H39</f>
        <v>0</v>
      </c>
      <c r="I5" s="66">
        <f>+'4-2'!I39</f>
        <v>0</v>
      </c>
      <c r="J5" s="66">
        <f>+'4-2'!J39</f>
        <v>0</v>
      </c>
      <c r="K5" s="111">
        <f>+'4-2'!K39</f>
        <v>0</v>
      </c>
      <c r="L5" s="67">
        <f>+'4-2'!L39</f>
        <v>0</v>
      </c>
    </row>
    <row r="6" spans="1:12">
      <c r="A6" s="68"/>
      <c r="B6" s="69"/>
      <c r="C6" s="70"/>
      <c r="D6" s="71"/>
      <c r="E6" s="72"/>
      <c r="F6" s="107"/>
      <c r="G6" s="74" t="str">
        <f>IFERROR(VLOOKUP(F6,Kontoplan!A:B,2,FALSE),"")</f>
        <v/>
      </c>
      <c r="H6" s="75">
        <f>IF($E6=H$3,$D6,0)</f>
        <v>0</v>
      </c>
      <c r="I6" s="75">
        <f t="shared" ref="I6:L37" si="0">IF($E6=I$3,$D6,0)</f>
        <v>0</v>
      </c>
      <c r="J6" s="75">
        <f t="shared" si="0"/>
        <v>0</v>
      </c>
      <c r="K6" s="112">
        <f t="shared" si="0"/>
        <v>0</v>
      </c>
      <c r="L6" s="76">
        <f t="shared" si="0"/>
        <v>0</v>
      </c>
    </row>
    <row r="7" spans="1:12">
      <c r="A7" s="77"/>
      <c r="B7" s="78"/>
      <c r="C7" s="79"/>
      <c r="D7" s="80"/>
      <c r="E7" s="81"/>
      <c r="F7" s="108"/>
      <c r="G7" s="74" t="str">
        <f>IFERROR(VLOOKUP(F7,Kontoplan!A:B,2,FALSE),"")</f>
        <v/>
      </c>
      <c r="H7" s="75">
        <f t="shared" ref="H7:H22" si="1">IF($E7=H$3,$D7,0)</f>
        <v>0</v>
      </c>
      <c r="I7" s="75">
        <f t="shared" si="0"/>
        <v>0</v>
      </c>
      <c r="J7" s="75">
        <f t="shared" si="0"/>
        <v>0</v>
      </c>
      <c r="K7" s="112">
        <f t="shared" si="0"/>
        <v>0</v>
      </c>
      <c r="L7" s="76">
        <f t="shared" si="0"/>
        <v>0</v>
      </c>
    </row>
    <row r="8" spans="1:12">
      <c r="A8" s="77"/>
      <c r="B8" s="78"/>
      <c r="C8" s="79"/>
      <c r="D8" s="80"/>
      <c r="E8" s="81"/>
      <c r="F8" s="108"/>
      <c r="G8" s="74" t="str">
        <f>IFERROR(VLOOKUP(F8,Kontoplan!A:B,2,FALSE),"")</f>
        <v/>
      </c>
      <c r="H8" s="75">
        <f t="shared" si="1"/>
        <v>0</v>
      </c>
      <c r="I8" s="75">
        <f t="shared" si="0"/>
        <v>0</v>
      </c>
      <c r="J8" s="75">
        <f t="shared" si="0"/>
        <v>0</v>
      </c>
      <c r="K8" s="112">
        <f t="shared" si="0"/>
        <v>0</v>
      </c>
      <c r="L8" s="76">
        <f t="shared" si="0"/>
        <v>0</v>
      </c>
    </row>
    <row r="9" spans="1:12">
      <c r="A9" s="77"/>
      <c r="B9" s="78"/>
      <c r="C9" s="79"/>
      <c r="D9" s="80"/>
      <c r="E9" s="81"/>
      <c r="F9" s="108"/>
      <c r="G9" s="74" t="str">
        <f>IFERROR(VLOOKUP(F9,Kontoplan!A:B,2,FALSE),"")</f>
        <v/>
      </c>
      <c r="H9" s="75">
        <f t="shared" si="1"/>
        <v>0</v>
      </c>
      <c r="I9" s="75">
        <f t="shared" si="0"/>
        <v>0</v>
      </c>
      <c r="J9" s="75">
        <f t="shared" si="0"/>
        <v>0</v>
      </c>
      <c r="K9" s="112">
        <f t="shared" si="0"/>
        <v>0</v>
      </c>
      <c r="L9" s="76">
        <f t="shared" si="0"/>
        <v>0</v>
      </c>
    </row>
    <row r="10" spans="1:12">
      <c r="A10" s="77"/>
      <c r="B10" s="78"/>
      <c r="C10" s="79"/>
      <c r="D10" s="80"/>
      <c r="E10" s="81"/>
      <c r="F10" s="108"/>
      <c r="G10" s="74" t="str">
        <f>IFERROR(VLOOKUP(F10,Kontoplan!A:B,2,FALSE),"")</f>
        <v/>
      </c>
      <c r="H10" s="75">
        <f t="shared" si="1"/>
        <v>0</v>
      </c>
      <c r="I10" s="75">
        <f t="shared" si="0"/>
        <v>0</v>
      </c>
      <c r="J10" s="75">
        <f t="shared" si="0"/>
        <v>0</v>
      </c>
      <c r="K10" s="112">
        <f t="shared" si="0"/>
        <v>0</v>
      </c>
      <c r="L10" s="76">
        <f t="shared" si="0"/>
        <v>0</v>
      </c>
    </row>
    <row r="11" spans="1:12">
      <c r="A11" s="77"/>
      <c r="B11" s="78"/>
      <c r="C11" s="79"/>
      <c r="D11" s="80"/>
      <c r="E11" s="81"/>
      <c r="F11" s="108"/>
      <c r="G11" s="74" t="str">
        <f>IFERROR(VLOOKUP(F11,Kontoplan!A:B,2,FALSE),"")</f>
        <v/>
      </c>
      <c r="H11" s="75">
        <f t="shared" si="1"/>
        <v>0</v>
      </c>
      <c r="I11" s="75">
        <f t="shared" si="0"/>
        <v>0</v>
      </c>
      <c r="J11" s="75">
        <f t="shared" si="0"/>
        <v>0</v>
      </c>
      <c r="K11" s="112">
        <f t="shared" si="0"/>
        <v>0</v>
      </c>
      <c r="L11" s="76">
        <f t="shared" si="0"/>
        <v>0</v>
      </c>
    </row>
    <row r="12" spans="1:12">
      <c r="A12" s="77"/>
      <c r="B12" s="78"/>
      <c r="C12" s="79"/>
      <c r="D12" s="80"/>
      <c r="E12" s="81"/>
      <c r="F12" s="108"/>
      <c r="G12" s="74" t="str">
        <f>IFERROR(VLOOKUP(F12,Kontoplan!A:B,2,FALSE),"")</f>
        <v/>
      </c>
      <c r="H12" s="75">
        <f t="shared" si="1"/>
        <v>0</v>
      </c>
      <c r="I12" s="75">
        <f t="shared" si="0"/>
        <v>0</v>
      </c>
      <c r="J12" s="75">
        <f t="shared" si="0"/>
        <v>0</v>
      </c>
      <c r="K12" s="112">
        <f t="shared" si="0"/>
        <v>0</v>
      </c>
      <c r="L12" s="76">
        <f t="shared" si="0"/>
        <v>0</v>
      </c>
    </row>
    <row r="13" spans="1:12">
      <c r="A13" s="77"/>
      <c r="B13" s="78"/>
      <c r="C13" s="79"/>
      <c r="D13" s="80"/>
      <c r="E13" s="81"/>
      <c r="F13" s="108"/>
      <c r="G13" s="74" t="str">
        <f>IFERROR(VLOOKUP(F13,Kontoplan!A:B,2,FALSE),"")</f>
        <v/>
      </c>
      <c r="H13" s="75">
        <f t="shared" si="1"/>
        <v>0</v>
      </c>
      <c r="I13" s="75">
        <f t="shared" si="0"/>
        <v>0</v>
      </c>
      <c r="J13" s="75">
        <f t="shared" si="0"/>
        <v>0</v>
      </c>
      <c r="K13" s="112">
        <f t="shared" si="0"/>
        <v>0</v>
      </c>
      <c r="L13" s="76">
        <f t="shared" si="0"/>
        <v>0</v>
      </c>
    </row>
    <row r="14" spans="1:12">
      <c r="A14" s="77"/>
      <c r="B14" s="78"/>
      <c r="C14" s="79"/>
      <c r="D14" s="80"/>
      <c r="E14" s="81"/>
      <c r="F14" s="108"/>
      <c r="G14" s="74" t="str">
        <f>IFERROR(VLOOKUP(F14,Kontoplan!A:B,2,FALSE),"")</f>
        <v/>
      </c>
      <c r="H14" s="75">
        <f t="shared" si="1"/>
        <v>0</v>
      </c>
      <c r="I14" s="75">
        <f t="shared" si="0"/>
        <v>0</v>
      </c>
      <c r="J14" s="75">
        <f t="shared" si="0"/>
        <v>0</v>
      </c>
      <c r="K14" s="112">
        <f t="shared" si="0"/>
        <v>0</v>
      </c>
      <c r="L14" s="76">
        <f t="shared" si="0"/>
        <v>0</v>
      </c>
    </row>
    <row r="15" spans="1:12">
      <c r="A15" s="77"/>
      <c r="B15" s="78"/>
      <c r="C15" s="79"/>
      <c r="D15" s="80"/>
      <c r="E15" s="81"/>
      <c r="F15" s="108"/>
      <c r="G15" s="74" t="str">
        <f>IFERROR(VLOOKUP(F15,Kontoplan!A:B,2,FALSE),"")</f>
        <v/>
      </c>
      <c r="H15" s="75">
        <f t="shared" si="1"/>
        <v>0</v>
      </c>
      <c r="I15" s="75">
        <f t="shared" si="0"/>
        <v>0</v>
      </c>
      <c r="J15" s="75">
        <f t="shared" si="0"/>
        <v>0</v>
      </c>
      <c r="K15" s="112">
        <f t="shared" si="0"/>
        <v>0</v>
      </c>
      <c r="L15" s="76">
        <f t="shared" si="0"/>
        <v>0</v>
      </c>
    </row>
    <row r="16" spans="1:12">
      <c r="A16" s="77"/>
      <c r="B16" s="78"/>
      <c r="C16" s="79"/>
      <c r="D16" s="80"/>
      <c r="E16" s="81"/>
      <c r="F16" s="108"/>
      <c r="G16" s="74" t="str">
        <f>IFERROR(VLOOKUP(F16,Kontoplan!A:B,2,FALSE),"")</f>
        <v/>
      </c>
      <c r="H16" s="75">
        <f t="shared" si="1"/>
        <v>0</v>
      </c>
      <c r="I16" s="75">
        <f t="shared" si="0"/>
        <v>0</v>
      </c>
      <c r="J16" s="75">
        <f t="shared" si="0"/>
        <v>0</v>
      </c>
      <c r="K16" s="112">
        <f t="shared" si="0"/>
        <v>0</v>
      </c>
      <c r="L16" s="76">
        <f t="shared" si="0"/>
        <v>0</v>
      </c>
    </row>
    <row r="17" spans="1:12">
      <c r="A17" s="77"/>
      <c r="B17" s="78"/>
      <c r="C17" s="79"/>
      <c r="D17" s="80"/>
      <c r="E17" s="81"/>
      <c r="F17" s="108"/>
      <c r="G17" s="74" t="str">
        <f>IFERROR(VLOOKUP(F17,Kontoplan!A:B,2,FALSE),"")</f>
        <v/>
      </c>
      <c r="H17" s="75">
        <f t="shared" si="1"/>
        <v>0</v>
      </c>
      <c r="I17" s="75">
        <f t="shared" si="0"/>
        <v>0</v>
      </c>
      <c r="J17" s="75">
        <f t="shared" si="0"/>
        <v>0</v>
      </c>
      <c r="K17" s="112">
        <f t="shared" si="0"/>
        <v>0</v>
      </c>
      <c r="L17" s="76">
        <f t="shared" si="0"/>
        <v>0</v>
      </c>
    </row>
    <row r="18" spans="1:12">
      <c r="A18" s="77"/>
      <c r="B18" s="78"/>
      <c r="C18" s="79"/>
      <c r="D18" s="80"/>
      <c r="E18" s="81"/>
      <c r="F18" s="108"/>
      <c r="G18" s="74" t="str">
        <f>IFERROR(VLOOKUP(F18,Kontoplan!A:B,2,FALSE),"")</f>
        <v/>
      </c>
      <c r="H18" s="75">
        <f t="shared" si="1"/>
        <v>0</v>
      </c>
      <c r="I18" s="75">
        <f t="shared" si="0"/>
        <v>0</v>
      </c>
      <c r="J18" s="75">
        <f t="shared" si="0"/>
        <v>0</v>
      </c>
      <c r="K18" s="112">
        <f t="shared" si="0"/>
        <v>0</v>
      </c>
      <c r="L18" s="76">
        <f t="shared" si="0"/>
        <v>0</v>
      </c>
    </row>
    <row r="19" spans="1:12">
      <c r="A19" s="77"/>
      <c r="B19" s="78"/>
      <c r="C19" s="79"/>
      <c r="D19" s="80"/>
      <c r="E19" s="81"/>
      <c r="F19" s="108"/>
      <c r="G19" s="74" t="str">
        <f>IFERROR(VLOOKUP(F19,Kontoplan!A:B,2,FALSE),"")</f>
        <v/>
      </c>
      <c r="H19" s="75">
        <f t="shared" si="1"/>
        <v>0</v>
      </c>
      <c r="I19" s="75">
        <f t="shared" si="0"/>
        <v>0</v>
      </c>
      <c r="J19" s="75">
        <f t="shared" si="0"/>
        <v>0</v>
      </c>
      <c r="K19" s="112">
        <f t="shared" si="0"/>
        <v>0</v>
      </c>
      <c r="L19" s="76">
        <f t="shared" si="0"/>
        <v>0</v>
      </c>
    </row>
    <row r="20" spans="1:12">
      <c r="A20" s="77"/>
      <c r="B20" s="78"/>
      <c r="C20" s="79"/>
      <c r="D20" s="80"/>
      <c r="E20" s="81"/>
      <c r="F20" s="108"/>
      <c r="G20" s="74" t="str">
        <f>IFERROR(VLOOKUP(F20,Kontoplan!A:B,2,FALSE),"")</f>
        <v/>
      </c>
      <c r="H20" s="75">
        <f t="shared" si="1"/>
        <v>0</v>
      </c>
      <c r="I20" s="75">
        <f t="shared" si="0"/>
        <v>0</v>
      </c>
      <c r="J20" s="75">
        <f t="shared" si="0"/>
        <v>0</v>
      </c>
      <c r="K20" s="112">
        <f t="shared" si="0"/>
        <v>0</v>
      </c>
      <c r="L20" s="76">
        <f t="shared" si="0"/>
        <v>0</v>
      </c>
    </row>
    <row r="21" spans="1:12">
      <c r="A21" s="77"/>
      <c r="B21" s="78"/>
      <c r="C21" s="79"/>
      <c r="D21" s="80"/>
      <c r="E21" s="81"/>
      <c r="F21" s="108"/>
      <c r="G21" s="74" t="str">
        <f>IFERROR(VLOOKUP(F21,Kontoplan!A:B,2,FALSE),"")</f>
        <v/>
      </c>
      <c r="H21" s="75">
        <f t="shared" si="1"/>
        <v>0</v>
      </c>
      <c r="I21" s="75">
        <f t="shared" si="0"/>
        <v>0</v>
      </c>
      <c r="J21" s="75">
        <f t="shared" si="0"/>
        <v>0</v>
      </c>
      <c r="K21" s="112">
        <f t="shared" si="0"/>
        <v>0</v>
      </c>
      <c r="L21" s="76">
        <f t="shared" si="0"/>
        <v>0</v>
      </c>
    </row>
    <row r="22" spans="1:12">
      <c r="A22" s="77"/>
      <c r="B22" s="78"/>
      <c r="C22" s="79"/>
      <c r="D22" s="80"/>
      <c r="E22" s="81"/>
      <c r="F22" s="108"/>
      <c r="G22" s="74" t="str">
        <f>IFERROR(VLOOKUP(F22,Kontoplan!A:B,2,FALSE),"")</f>
        <v/>
      </c>
      <c r="H22" s="75">
        <f t="shared" si="1"/>
        <v>0</v>
      </c>
      <c r="I22" s="75">
        <f t="shared" si="0"/>
        <v>0</v>
      </c>
      <c r="J22" s="75">
        <f t="shared" si="0"/>
        <v>0</v>
      </c>
      <c r="K22" s="112">
        <f t="shared" si="0"/>
        <v>0</v>
      </c>
      <c r="L22" s="76">
        <f t="shared" si="0"/>
        <v>0</v>
      </c>
    </row>
    <row r="23" spans="1:12">
      <c r="A23" s="77"/>
      <c r="B23" s="78"/>
      <c r="C23" s="79"/>
      <c r="D23" s="80"/>
      <c r="E23" s="81"/>
      <c r="F23" s="108"/>
      <c r="G23" s="74" t="str">
        <f>IFERROR(VLOOKUP(F23,Kontoplan!A:B,2,FALSE),"")</f>
        <v/>
      </c>
      <c r="H23" s="75">
        <f t="shared" ref="H23:H37" si="2">IF($E23=H$3,$D23,0)</f>
        <v>0</v>
      </c>
      <c r="I23" s="75">
        <f t="shared" si="0"/>
        <v>0</v>
      </c>
      <c r="J23" s="75">
        <f t="shared" si="0"/>
        <v>0</v>
      </c>
      <c r="K23" s="112">
        <f t="shared" si="0"/>
        <v>0</v>
      </c>
      <c r="L23" s="76">
        <f t="shared" si="0"/>
        <v>0</v>
      </c>
    </row>
    <row r="24" spans="1:12">
      <c r="A24" s="77"/>
      <c r="B24" s="78"/>
      <c r="C24" s="79"/>
      <c r="D24" s="80"/>
      <c r="E24" s="81"/>
      <c r="F24" s="108"/>
      <c r="G24" s="74" t="str">
        <f>IFERROR(VLOOKUP(F24,Kontoplan!A:B,2,FALSE),"")</f>
        <v/>
      </c>
      <c r="H24" s="75">
        <f t="shared" si="2"/>
        <v>0</v>
      </c>
      <c r="I24" s="75">
        <f t="shared" si="0"/>
        <v>0</v>
      </c>
      <c r="J24" s="75">
        <f t="shared" si="0"/>
        <v>0</v>
      </c>
      <c r="K24" s="112">
        <f t="shared" si="0"/>
        <v>0</v>
      </c>
      <c r="L24" s="76">
        <f t="shared" si="0"/>
        <v>0</v>
      </c>
    </row>
    <row r="25" spans="1:12">
      <c r="A25" s="77"/>
      <c r="B25" s="78"/>
      <c r="C25" s="79"/>
      <c r="D25" s="80"/>
      <c r="E25" s="81"/>
      <c r="F25" s="108"/>
      <c r="G25" s="74" t="str">
        <f>IFERROR(VLOOKUP(F25,Kontoplan!A:B,2,FALSE),"")</f>
        <v/>
      </c>
      <c r="H25" s="75">
        <f t="shared" si="2"/>
        <v>0</v>
      </c>
      <c r="I25" s="75">
        <f t="shared" si="0"/>
        <v>0</v>
      </c>
      <c r="J25" s="75">
        <f t="shared" si="0"/>
        <v>0</v>
      </c>
      <c r="K25" s="112">
        <f t="shared" si="0"/>
        <v>0</v>
      </c>
      <c r="L25" s="76">
        <f t="shared" si="0"/>
        <v>0</v>
      </c>
    </row>
    <row r="26" spans="1:12">
      <c r="A26" s="77"/>
      <c r="B26" s="78"/>
      <c r="C26" s="79"/>
      <c r="D26" s="80"/>
      <c r="E26" s="81"/>
      <c r="F26" s="108"/>
      <c r="G26" s="74" t="str">
        <f>IFERROR(VLOOKUP(F26,Kontoplan!A:B,2,FALSE),"")</f>
        <v/>
      </c>
      <c r="H26" s="75">
        <f t="shared" si="2"/>
        <v>0</v>
      </c>
      <c r="I26" s="75">
        <f t="shared" si="0"/>
        <v>0</v>
      </c>
      <c r="J26" s="75">
        <f t="shared" si="0"/>
        <v>0</v>
      </c>
      <c r="K26" s="112">
        <f t="shared" si="0"/>
        <v>0</v>
      </c>
      <c r="L26" s="76">
        <f t="shared" si="0"/>
        <v>0</v>
      </c>
    </row>
    <row r="27" spans="1:12">
      <c r="A27" s="77"/>
      <c r="B27" s="78"/>
      <c r="C27" s="79"/>
      <c r="D27" s="80"/>
      <c r="E27" s="81"/>
      <c r="F27" s="108"/>
      <c r="G27" s="74" t="str">
        <f>IFERROR(VLOOKUP(F27,Kontoplan!A:B,2,FALSE),"")</f>
        <v/>
      </c>
      <c r="H27" s="75">
        <f t="shared" si="2"/>
        <v>0</v>
      </c>
      <c r="I27" s="75">
        <f t="shared" si="0"/>
        <v>0</v>
      </c>
      <c r="J27" s="75">
        <f t="shared" si="0"/>
        <v>0</v>
      </c>
      <c r="K27" s="112">
        <f t="shared" si="0"/>
        <v>0</v>
      </c>
      <c r="L27" s="76">
        <f t="shared" si="0"/>
        <v>0</v>
      </c>
    </row>
    <row r="28" spans="1:12">
      <c r="A28" s="77"/>
      <c r="B28" s="78"/>
      <c r="C28" s="79"/>
      <c r="D28" s="80"/>
      <c r="E28" s="81"/>
      <c r="F28" s="108"/>
      <c r="G28" s="74" t="str">
        <f>IFERROR(VLOOKUP(F28,Kontoplan!A:B,2,FALSE),"")</f>
        <v/>
      </c>
      <c r="H28" s="75">
        <f t="shared" si="2"/>
        <v>0</v>
      </c>
      <c r="I28" s="75">
        <f t="shared" si="0"/>
        <v>0</v>
      </c>
      <c r="J28" s="75">
        <f t="shared" si="0"/>
        <v>0</v>
      </c>
      <c r="K28" s="112">
        <f t="shared" si="0"/>
        <v>0</v>
      </c>
      <c r="L28" s="76">
        <f t="shared" si="0"/>
        <v>0</v>
      </c>
    </row>
    <row r="29" spans="1:12">
      <c r="A29" s="77"/>
      <c r="B29" s="78"/>
      <c r="C29" s="79"/>
      <c r="D29" s="80"/>
      <c r="E29" s="81"/>
      <c r="F29" s="108"/>
      <c r="G29" s="74" t="str">
        <f>IFERROR(VLOOKUP(F29,Kontoplan!A:B,2,FALSE),"")</f>
        <v/>
      </c>
      <c r="H29" s="75">
        <f t="shared" si="2"/>
        <v>0</v>
      </c>
      <c r="I29" s="75">
        <f t="shared" si="0"/>
        <v>0</v>
      </c>
      <c r="J29" s="75">
        <f t="shared" si="0"/>
        <v>0</v>
      </c>
      <c r="K29" s="112">
        <f t="shared" si="0"/>
        <v>0</v>
      </c>
      <c r="L29" s="76">
        <f t="shared" si="0"/>
        <v>0</v>
      </c>
    </row>
    <row r="30" spans="1:12">
      <c r="A30" s="77"/>
      <c r="B30" s="78"/>
      <c r="C30" s="79"/>
      <c r="D30" s="80"/>
      <c r="E30" s="81"/>
      <c r="F30" s="108"/>
      <c r="G30" s="74" t="str">
        <f>IFERROR(VLOOKUP(F30,Kontoplan!A:B,2,FALSE),"")</f>
        <v/>
      </c>
      <c r="H30" s="75">
        <f t="shared" si="2"/>
        <v>0</v>
      </c>
      <c r="I30" s="75">
        <f t="shared" si="0"/>
        <v>0</v>
      </c>
      <c r="J30" s="75">
        <f t="shared" si="0"/>
        <v>0</v>
      </c>
      <c r="K30" s="112">
        <f t="shared" si="0"/>
        <v>0</v>
      </c>
      <c r="L30" s="76">
        <f t="shared" si="0"/>
        <v>0</v>
      </c>
    </row>
    <row r="31" spans="1:12">
      <c r="A31" s="77"/>
      <c r="B31" s="78"/>
      <c r="C31" s="79"/>
      <c r="D31" s="80"/>
      <c r="E31" s="81"/>
      <c r="F31" s="108"/>
      <c r="G31" s="74" t="str">
        <f>IFERROR(VLOOKUP(F31,Kontoplan!A:B,2,FALSE),"")</f>
        <v/>
      </c>
      <c r="H31" s="75">
        <f t="shared" si="2"/>
        <v>0</v>
      </c>
      <c r="I31" s="75">
        <f t="shared" si="0"/>
        <v>0</v>
      </c>
      <c r="J31" s="75">
        <f t="shared" si="0"/>
        <v>0</v>
      </c>
      <c r="K31" s="112">
        <f t="shared" si="0"/>
        <v>0</v>
      </c>
      <c r="L31" s="76">
        <f t="shared" si="0"/>
        <v>0</v>
      </c>
    </row>
    <row r="32" spans="1:12">
      <c r="A32" s="77"/>
      <c r="B32" s="78"/>
      <c r="C32" s="79"/>
      <c r="D32" s="80"/>
      <c r="E32" s="81"/>
      <c r="F32" s="108"/>
      <c r="G32" s="74" t="str">
        <f>IFERROR(VLOOKUP(F32,Kontoplan!A:B,2,FALSE),"")</f>
        <v/>
      </c>
      <c r="H32" s="75">
        <f t="shared" si="2"/>
        <v>0</v>
      </c>
      <c r="I32" s="75">
        <f t="shared" si="0"/>
        <v>0</v>
      </c>
      <c r="J32" s="75">
        <f t="shared" si="0"/>
        <v>0</v>
      </c>
      <c r="K32" s="112">
        <f t="shared" si="0"/>
        <v>0</v>
      </c>
      <c r="L32" s="76">
        <f t="shared" si="0"/>
        <v>0</v>
      </c>
    </row>
    <row r="33" spans="1:12">
      <c r="A33" s="77"/>
      <c r="B33" s="78"/>
      <c r="C33" s="79"/>
      <c r="D33" s="80"/>
      <c r="E33" s="81"/>
      <c r="F33" s="108"/>
      <c r="G33" s="74" t="str">
        <f>IFERROR(VLOOKUP(F33,Kontoplan!A:B,2,FALSE),"")</f>
        <v/>
      </c>
      <c r="H33" s="75">
        <f t="shared" si="2"/>
        <v>0</v>
      </c>
      <c r="I33" s="75">
        <f t="shared" si="0"/>
        <v>0</v>
      </c>
      <c r="J33" s="75">
        <f t="shared" si="0"/>
        <v>0</v>
      </c>
      <c r="K33" s="112">
        <f t="shared" si="0"/>
        <v>0</v>
      </c>
      <c r="L33" s="76">
        <f t="shared" si="0"/>
        <v>0</v>
      </c>
    </row>
    <row r="34" spans="1:12">
      <c r="A34" s="77"/>
      <c r="B34" s="78"/>
      <c r="C34" s="79"/>
      <c r="D34" s="80"/>
      <c r="E34" s="81"/>
      <c r="F34" s="108"/>
      <c r="G34" s="74" t="str">
        <f>IFERROR(VLOOKUP(F34,Kontoplan!A:B,2,FALSE),"")</f>
        <v/>
      </c>
      <c r="H34" s="75">
        <f t="shared" si="2"/>
        <v>0</v>
      </c>
      <c r="I34" s="75">
        <f t="shared" si="0"/>
        <v>0</v>
      </c>
      <c r="J34" s="75">
        <f t="shared" si="0"/>
        <v>0</v>
      </c>
      <c r="K34" s="112">
        <f t="shared" si="0"/>
        <v>0</v>
      </c>
      <c r="L34" s="76">
        <f t="shared" si="0"/>
        <v>0</v>
      </c>
    </row>
    <row r="35" spans="1:12">
      <c r="A35" s="77"/>
      <c r="B35" s="78"/>
      <c r="C35" s="79"/>
      <c r="D35" s="80"/>
      <c r="E35" s="81"/>
      <c r="F35" s="108"/>
      <c r="G35" s="74" t="str">
        <f>IFERROR(VLOOKUP(F35,Kontoplan!A:B,2,FALSE),"")</f>
        <v/>
      </c>
      <c r="H35" s="75">
        <f t="shared" si="2"/>
        <v>0</v>
      </c>
      <c r="I35" s="75">
        <f t="shared" si="0"/>
        <v>0</v>
      </c>
      <c r="J35" s="75">
        <f t="shared" si="0"/>
        <v>0</v>
      </c>
      <c r="K35" s="112">
        <f t="shared" si="0"/>
        <v>0</v>
      </c>
      <c r="L35" s="76">
        <f t="shared" si="0"/>
        <v>0</v>
      </c>
    </row>
    <row r="36" spans="1:12">
      <c r="A36" s="77"/>
      <c r="B36" s="78"/>
      <c r="C36" s="79"/>
      <c r="D36" s="80"/>
      <c r="E36" s="81"/>
      <c r="F36" s="108"/>
      <c r="G36" s="74" t="str">
        <f>IFERROR(VLOOKUP(F36,Kontoplan!A:B,2,FALSE),"")</f>
        <v/>
      </c>
      <c r="H36" s="75">
        <f t="shared" si="2"/>
        <v>0</v>
      </c>
      <c r="I36" s="75">
        <f t="shared" si="0"/>
        <v>0</v>
      </c>
      <c r="J36" s="75">
        <f t="shared" si="0"/>
        <v>0</v>
      </c>
      <c r="K36" s="112">
        <f t="shared" si="0"/>
        <v>0</v>
      </c>
      <c r="L36" s="76">
        <f t="shared" si="0"/>
        <v>0</v>
      </c>
    </row>
    <row r="37" spans="1:12">
      <c r="A37" s="83"/>
      <c r="B37" s="84"/>
      <c r="C37" s="85"/>
      <c r="D37" s="86"/>
      <c r="E37" s="87"/>
      <c r="F37" s="109"/>
      <c r="G37" s="89" t="str">
        <f>IFERROR(VLOOKUP(F37,Kontoplan!A:B,2,FALSE),"")</f>
        <v/>
      </c>
      <c r="H37" s="90">
        <f t="shared" si="2"/>
        <v>0</v>
      </c>
      <c r="I37" s="90">
        <f t="shared" si="0"/>
        <v>0</v>
      </c>
      <c r="J37" s="90">
        <f t="shared" si="0"/>
        <v>0</v>
      </c>
      <c r="K37" s="113">
        <f t="shared" si="0"/>
        <v>0</v>
      </c>
      <c r="L37" s="91">
        <f t="shared" si="0"/>
        <v>0</v>
      </c>
    </row>
    <row r="38" spans="1:12" ht="6.75" customHeight="1">
      <c r="A38" s="92"/>
      <c r="B38" s="93"/>
      <c r="C38" s="93"/>
      <c r="D38" s="94"/>
      <c r="E38" s="94"/>
      <c r="F38" s="95"/>
      <c r="G38" s="96" t="str">
        <f>IFERROR(VLOOKUP(F38,Kontoplan!A:B,2,FALSE),"")</f>
        <v/>
      </c>
      <c r="H38" s="97"/>
      <c r="I38" s="97"/>
      <c r="J38" s="97"/>
      <c r="K38" s="94"/>
      <c r="L38" s="98"/>
    </row>
    <row r="39" spans="1:12">
      <c r="A39" s="99"/>
      <c r="B39" s="100"/>
      <c r="C39" s="101" t="s">
        <v>53</v>
      </c>
      <c r="D39" s="102"/>
      <c r="E39" s="102"/>
      <c r="F39" s="103"/>
      <c r="G39" s="104"/>
      <c r="H39" s="105">
        <f>SUM(H5:H38)</f>
        <v>0</v>
      </c>
      <c r="I39" s="105">
        <f t="shared" ref="I39:L39" si="3">SUM(I5:I38)</f>
        <v>0</v>
      </c>
      <c r="J39" s="105">
        <f t="shared" si="3"/>
        <v>0</v>
      </c>
      <c r="K39" s="114">
        <f>SUM(K5:K38)</f>
        <v>0</v>
      </c>
      <c r="L39" s="106">
        <f t="shared" si="3"/>
        <v>0</v>
      </c>
    </row>
  </sheetData>
  <autoFilter ref="A4:L4"/>
  <mergeCells count="2">
    <mergeCell ref="B1:C1"/>
    <mergeCell ref="H1:L1"/>
  </mergeCells>
  <pageMargins left="0.31496062992125984" right="0.31496062992125984" top="0.94488188976377963" bottom="0.55118110236220474" header="0.31496062992125984" footer="0.31496062992125984"/>
  <pageSetup paperSize="9" fitToHeight="0" orientation="landscape" r:id="rId1"/>
  <headerFooter>
    <oddFooter>Seite &amp;P von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9"/>
  <sheetViews>
    <sheetView zoomScale="130" zoomScaleNormal="130" workbookViewId="0">
      <selection activeCell="C36" sqref="C36"/>
    </sheetView>
  </sheetViews>
  <sheetFormatPr baseColWidth="10" defaultRowHeight="12.75"/>
  <cols>
    <col min="1" max="1" width="7.28515625" bestFit="1" customWidth="1"/>
    <col min="2" max="2" width="8.7109375" customWidth="1"/>
    <col min="3" max="3" width="30.7109375" customWidth="1"/>
    <col min="4" max="4" width="11.28515625" customWidth="1"/>
    <col min="5" max="5" width="4.42578125" bestFit="1" customWidth="1"/>
    <col min="6" max="6" width="7.85546875" style="43" bestFit="1" customWidth="1"/>
    <col min="7" max="7" width="17.28515625" bestFit="1" customWidth="1"/>
    <col min="8" max="12" width="11.28515625" customWidth="1"/>
  </cols>
  <sheetData>
    <row r="1" spans="1:12">
      <c r="A1" s="18" t="s">
        <v>49</v>
      </c>
      <c r="B1" s="120"/>
      <c r="C1" s="120"/>
      <c r="H1" s="121"/>
      <c r="I1" s="121"/>
      <c r="J1" s="121"/>
      <c r="K1" s="121"/>
      <c r="L1" s="121"/>
    </row>
    <row r="3" spans="1:12">
      <c r="H3">
        <v>1</v>
      </c>
      <c r="I3">
        <v>2</v>
      </c>
      <c r="J3">
        <v>3</v>
      </c>
      <c r="K3">
        <v>4</v>
      </c>
      <c r="L3">
        <v>5</v>
      </c>
    </row>
    <row r="4" spans="1:12">
      <c r="A4" s="55" t="s">
        <v>72</v>
      </c>
      <c r="B4" s="56" t="s">
        <v>2</v>
      </c>
      <c r="C4" s="56" t="s">
        <v>48</v>
      </c>
      <c r="D4" s="56" t="s">
        <v>50</v>
      </c>
      <c r="E4" s="56" t="s">
        <v>67</v>
      </c>
      <c r="F4" s="57" t="s">
        <v>52</v>
      </c>
      <c r="G4" s="58" t="s">
        <v>51</v>
      </c>
      <c r="H4" s="59" t="str">
        <f>IF('Vermögen, Bilanz'!B5&lt;&gt;"",'Vermögen, Bilanz'!B5,"")</f>
        <v>Verkehr</v>
      </c>
      <c r="I4" s="59" t="str">
        <f>IF('Vermögen, Bilanz'!B6&lt;&gt;"",'Vermögen, Bilanz'!B6,"")</f>
        <v>Anlage ZKB</v>
      </c>
      <c r="J4" s="59" t="str">
        <f>IF('Vermögen, Bilanz'!B7&lt;&gt;"",'Vermögen, Bilanz'!B7,"")</f>
        <v>Wertschriften</v>
      </c>
      <c r="K4" s="110" t="str">
        <f>+IF('Vermögen, Bilanz'!B8&lt;&gt;"",'Vermögen, Bilanz'!B8,"")</f>
        <v>Eigenverwaltung</v>
      </c>
      <c r="L4" s="60" t="str">
        <f>IF('Vermögen, Bilanz'!B9&lt;&gt;"",'Vermögen, Bilanz'!B9,"")</f>
        <v>Schulden</v>
      </c>
    </row>
    <row r="5" spans="1:12">
      <c r="A5" s="61"/>
      <c r="B5" s="62"/>
      <c r="C5" s="62" t="s">
        <v>4</v>
      </c>
      <c r="D5" s="63"/>
      <c r="E5" s="63"/>
      <c r="F5" s="64"/>
      <c r="G5" s="65"/>
      <c r="H5" s="66">
        <f>+'5-2'!H39</f>
        <v>0</v>
      </c>
      <c r="I5" s="66">
        <f>+'5-2'!I39</f>
        <v>0</v>
      </c>
      <c r="J5" s="66">
        <f>+'5-2'!J39</f>
        <v>0</v>
      </c>
      <c r="K5" s="111">
        <f>+'5-2'!K39</f>
        <v>0</v>
      </c>
      <c r="L5" s="67">
        <f>+'5-2'!L39</f>
        <v>0</v>
      </c>
    </row>
    <row r="6" spans="1:12">
      <c r="A6" s="68"/>
      <c r="B6" s="69"/>
      <c r="C6" s="70"/>
      <c r="D6" s="71"/>
      <c r="E6" s="72"/>
      <c r="F6" s="107"/>
      <c r="G6" s="74" t="str">
        <f>IFERROR(VLOOKUP(F6,Kontoplan!A:B,2,FALSE),"")</f>
        <v/>
      </c>
      <c r="H6" s="75">
        <f>IF($E6=H$3,$D6,0)</f>
        <v>0</v>
      </c>
      <c r="I6" s="75">
        <f t="shared" ref="I6:L37" si="0">IF($E6=I$3,$D6,0)</f>
        <v>0</v>
      </c>
      <c r="J6" s="75">
        <f t="shared" si="0"/>
        <v>0</v>
      </c>
      <c r="K6" s="112">
        <f t="shared" si="0"/>
        <v>0</v>
      </c>
      <c r="L6" s="76">
        <f t="shared" si="0"/>
        <v>0</v>
      </c>
    </row>
    <row r="7" spans="1:12">
      <c r="A7" s="77"/>
      <c r="B7" s="78"/>
      <c r="C7" s="79"/>
      <c r="D7" s="80"/>
      <c r="E7" s="81"/>
      <c r="F7" s="108"/>
      <c r="G7" s="74" t="str">
        <f>IFERROR(VLOOKUP(F7,Kontoplan!A:B,2,FALSE),"")</f>
        <v/>
      </c>
      <c r="H7" s="75">
        <f t="shared" ref="H7:H22" si="1">IF($E7=H$3,$D7,0)</f>
        <v>0</v>
      </c>
      <c r="I7" s="75">
        <f t="shared" si="0"/>
        <v>0</v>
      </c>
      <c r="J7" s="75">
        <f t="shared" si="0"/>
        <v>0</v>
      </c>
      <c r="K7" s="112">
        <f t="shared" si="0"/>
        <v>0</v>
      </c>
      <c r="L7" s="76">
        <f t="shared" si="0"/>
        <v>0</v>
      </c>
    </row>
    <row r="8" spans="1:12">
      <c r="A8" s="77"/>
      <c r="B8" s="78"/>
      <c r="C8" s="79"/>
      <c r="D8" s="80"/>
      <c r="E8" s="81"/>
      <c r="F8" s="108"/>
      <c r="G8" s="74" t="str">
        <f>IFERROR(VLOOKUP(F8,Kontoplan!A:B,2,FALSE),"")</f>
        <v/>
      </c>
      <c r="H8" s="75">
        <f t="shared" si="1"/>
        <v>0</v>
      </c>
      <c r="I8" s="75">
        <f t="shared" si="0"/>
        <v>0</v>
      </c>
      <c r="J8" s="75">
        <f t="shared" si="0"/>
        <v>0</v>
      </c>
      <c r="K8" s="112">
        <f t="shared" si="0"/>
        <v>0</v>
      </c>
      <c r="L8" s="76">
        <f t="shared" si="0"/>
        <v>0</v>
      </c>
    </row>
    <row r="9" spans="1:12">
      <c r="A9" s="77"/>
      <c r="B9" s="78"/>
      <c r="C9" s="79"/>
      <c r="D9" s="80"/>
      <c r="E9" s="81"/>
      <c r="F9" s="108"/>
      <c r="G9" s="74" t="str">
        <f>IFERROR(VLOOKUP(F9,Kontoplan!A:B,2,FALSE),"")</f>
        <v/>
      </c>
      <c r="H9" s="75">
        <f t="shared" si="1"/>
        <v>0</v>
      </c>
      <c r="I9" s="75">
        <f t="shared" si="0"/>
        <v>0</v>
      </c>
      <c r="J9" s="75">
        <f t="shared" si="0"/>
        <v>0</v>
      </c>
      <c r="K9" s="112">
        <f t="shared" si="0"/>
        <v>0</v>
      </c>
      <c r="L9" s="76">
        <f t="shared" si="0"/>
        <v>0</v>
      </c>
    </row>
    <row r="10" spans="1:12">
      <c r="A10" s="77"/>
      <c r="B10" s="78"/>
      <c r="C10" s="79"/>
      <c r="D10" s="80"/>
      <c r="E10" s="81"/>
      <c r="F10" s="108"/>
      <c r="G10" s="74" t="str">
        <f>IFERROR(VLOOKUP(F10,Kontoplan!A:B,2,FALSE),"")</f>
        <v/>
      </c>
      <c r="H10" s="75">
        <f t="shared" si="1"/>
        <v>0</v>
      </c>
      <c r="I10" s="75">
        <f t="shared" si="0"/>
        <v>0</v>
      </c>
      <c r="J10" s="75">
        <f t="shared" si="0"/>
        <v>0</v>
      </c>
      <c r="K10" s="112">
        <f t="shared" si="0"/>
        <v>0</v>
      </c>
      <c r="L10" s="76">
        <f t="shared" si="0"/>
        <v>0</v>
      </c>
    </row>
    <row r="11" spans="1:12">
      <c r="A11" s="77"/>
      <c r="B11" s="78"/>
      <c r="C11" s="79"/>
      <c r="D11" s="80"/>
      <c r="E11" s="81"/>
      <c r="F11" s="108"/>
      <c r="G11" s="74" t="str">
        <f>IFERROR(VLOOKUP(F11,Kontoplan!A:B,2,FALSE),"")</f>
        <v/>
      </c>
      <c r="H11" s="75">
        <f t="shared" si="1"/>
        <v>0</v>
      </c>
      <c r="I11" s="75">
        <f t="shared" si="0"/>
        <v>0</v>
      </c>
      <c r="J11" s="75">
        <f t="shared" si="0"/>
        <v>0</v>
      </c>
      <c r="K11" s="112">
        <f t="shared" si="0"/>
        <v>0</v>
      </c>
      <c r="L11" s="76">
        <f t="shared" si="0"/>
        <v>0</v>
      </c>
    </row>
    <row r="12" spans="1:12">
      <c r="A12" s="77"/>
      <c r="B12" s="78"/>
      <c r="C12" s="79"/>
      <c r="D12" s="80"/>
      <c r="E12" s="81"/>
      <c r="F12" s="108"/>
      <c r="G12" s="74" t="str">
        <f>IFERROR(VLOOKUP(F12,Kontoplan!A:B,2,FALSE),"")</f>
        <v/>
      </c>
      <c r="H12" s="75">
        <f t="shared" si="1"/>
        <v>0</v>
      </c>
      <c r="I12" s="75">
        <f t="shared" si="0"/>
        <v>0</v>
      </c>
      <c r="J12" s="75">
        <f t="shared" si="0"/>
        <v>0</v>
      </c>
      <c r="K12" s="112">
        <f t="shared" si="0"/>
        <v>0</v>
      </c>
      <c r="L12" s="76">
        <f t="shared" si="0"/>
        <v>0</v>
      </c>
    </row>
    <row r="13" spans="1:12">
      <c r="A13" s="77"/>
      <c r="B13" s="78"/>
      <c r="C13" s="79"/>
      <c r="D13" s="80"/>
      <c r="E13" s="81"/>
      <c r="F13" s="108"/>
      <c r="G13" s="74" t="str">
        <f>IFERROR(VLOOKUP(F13,Kontoplan!A:B,2,FALSE),"")</f>
        <v/>
      </c>
      <c r="H13" s="75">
        <f t="shared" si="1"/>
        <v>0</v>
      </c>
      <c r="I13" s="75">
        <f t="shared" si="0"/>
        <v>0</v>
      </c>
      <c r="J13" s="75">
        <f t="shared" si="0"/>
        <v>0</v>
      </c>
      <c r="K13" s="112">
        <f t="shared" si="0"/>
        <v>0</v>
      </c>
      <c r="L13" s="76">
        <f t="shared" si="0"/>
        <v>0</v>
      </c>
    </row>
    <row r="14" spans="1:12">
      <c r="A14" s="77"/>
      <c r="B14" s="78"/>
      <c r="C14" s="79"/>
      <c r="D14" s="80"/>
      <c r="E14" s="81"/>
      <c r="F14" s="108"/>
      <c r="G14" s="74" t="str">
        <f>IFERROR(VLOOKUP(F14,Kontoplan!A:B,2,FALSE),"")</f>
        <v/>
      </c>
      <c r="H14" s="75">
        <f t="shared" si="1"/>
        <v>0</v>
      </c>
      <c r="I14" s="75">
        <f t="shared" si="0"/>
        <v>0</v>
      </c>
      <c r="J14" s="75">
        <f t="shared" si="0"/>
        <v>0</v>
      </c>
      <c r="K14" s="112">
        <f t="shared" si="0"/>
        <v>0</v>
      </c>
      <c r="L14" s="76">
        <f t="shared" si="0"/>
        <v>0</v>
      </c>
    </row>
    <row r="15" spans="1:12">
      <c r="A15" s="77"/>
      <c r="B15" s="78"/>
      <c r="C15" s="79"/>
      <c r="D15" s="80"/>
      <c r="E15" s="81"/>
      <c r="F15" s="108"/>
      <c r="G15" s="74" t="str">
        <f>IFERROR(VLOOKUP(F15,Kontoplan!A:B,2,FALSE),"")</f>
        <v/>
      </c>
      <c r="H15" s="75">
        <f t="shared" si="1"/>
        <v>0</v>
      </c>
      <c r="I15" s="75">
        <f t="shared" si="0"/>
        <v>0</v>
      </c>
      <c r="J15" s="75">
        <f t="shared" si="0"/>
        <v>0</v>
      </c>
      <c r="K15" s="112">
        <f t="shared" si="0"/>
        <v>0</v>
      </c>
      <c r="L15" s="76">
        <f t="shared" si="0"/>
        <v>0</v>
      </c>
    </row>
    <row r="16" spans="1:12">
      <c r="A16" s="77"/>
      <c r="B16" s="78"/>
      <c r="C16" s="79"/>
      <c r="D16" s="80"/>
      <c r="E16" s="81"/>
      <c r="F16" s="108"/>
      <c r="G16" s="74" t="str">
        <f>IFERROR(VLOOKUP(F16,Kontoplan!A:B,2,FALSE),"")</f>
        <v/>
      </c>
      <c r="H16" s="75">
        <f t="shared" si="1"/>
        <v>0</v>
      </c>
      <c r="I16" s="75">
        <f t="shared" si="0"/>
        <v>0</v>
      </c>
      <c r="J16" s="75">
        <f t="shared" si="0"/>
        <v>0</v>
      </c>
      <c r="K16" s="112">
        <f t="shared" si="0"/>
        <v>0</v>
      </c>
      <c r="L16" s="76">
        <f t="shared" si="0"/>
        <v>0</v>
      </c>
    </row>
    <row r="17" spans="1:12">
      <c r="A17" s="77"/>
      <c r="B17" s="78"/>
      <c r="C17" s="79"/>
      <c r="D17" s="80"/>
      <c r="E17" s="81"/>
      <c r="F17" s="108"/>
      <c r="G17" s="74" t="str">
        <f>IFERROR(VLOOKUP(F17,Kontoplan!A:B,2,FALSE),"")</f>
        <v/>
      </c>
      <c r="H17" s="75">
        <f t="shared" si="1"/>
        <v>0</v>
      </c>
      <c r="I17" s="75">
        <f t="shared" si="0"/>
        <v>0</v>
      </c>
      <c r="J17" s="75">
        <f t="shared" si="0"/>
        <v>0</v>
      </c>
      <c r="K17" s="112">
        <f t="shared" si="0"/>
        <v>0</v>
      </c>
      <c r="L17" s="76">
        <f t="shared" si="0"/>
        <v>0</v>
      </c>
    </row>
    <row r="18" spans="1:12">
      <c r="A18" s="77"/>
      <c r="B18" s="78"/>
      <c r="C18" s="79"/>
      <c r="D18" s="80"/>
      <c r="E18" s="81"/>
      <c r="F18" s="108"/>
      <c r="G18" s="74" t="str">
        <f>IFERROR(VLOOKUP(F18,Kontoplan!A:B,2,FALSE),"")</f>
        <v/>
      </c>
      <c r="H18" s="75">
        <f t="shared" si="1"/>
        <v>0</v>
      </c>
      <c r="I18" s="75">
        <f t="shared" si="0"/>
        <v>0</v>
      </c>
      <c r="J18" s="75">
        <f t="shared" si="0"/>
        <v>0</v>
      </c>
      <c r="K18" s="112">
        <f t="shared" si="0"/>
        <v>0</v>
      </c>
      <c r="L18" s="76">
        <f t="shared" si="0"/>
        <v>0</v>
      </c>
    </row>
    <row r="19" spans="1:12">
      <c r="A19" s="77"/>
      <c r="B19" s="78"/>
      <c r="C19" s="79"/>
      <c r="D19" s="80"/>
      <c r="E19" s="81"/>
      <c r="F19" s="108"/>
      <c r="G19" s="74" t="str">
        <f>IFERROR(VLOOKUP(F19,Kontoplan!A:B,2,FALSE),"")</f>
        <v/>
      </c>
      <c r="H19" s="75">
        <f t="shared" si="1"/>
        <v>0</v>
      </c>
      <c r="I19" s="75">
        <f t="shared" si="0"/>
        <v>0</v>
      </c>
      <c r="J19" s="75">
        <f t="shared" si="0"/>
        <v>0</v>
      </c>
      <c r="K19" s="112">
        <f t="shared" si="0"/>
        <v>0</v>
      </c>
      <c r="L19" s="76">
        <f t="shared" si="0"/>
        <v>0</v>
      </c>
    </row>
    <row r="20" spans="1:12">
      <c r="A20" s="77"/>
      <c r="B20" s="78"/>
      <c r="C20" s="79"/>
      <c r="D20" s="80"/>
      <c r="E20" s="81"/>
      <c r="F20" s="108"/>
      <c r="G20" s="74" t="str">
        <f>IFERROR(VLOOKUP(F20,Kontoplan!A:B,2,FALSE),"")</f>
        <v/>
      </c>
      <c r="H20" s="75">
        <f t="shared" si="1"/>
        <v>0</v>
      </c>
      <c r="I20" s="75">
        <f t="shared" si="0"/>
        <v>0</v>
      </c>
      <c r="J20" s="75">
        <f t="shared" si="0"/>
        <v>0</v>
      </c>
      <c r="K20" s="112">
        <f t="shared" si="0"/>
        <v>0</v>
      </c>
      <c r="L20" s="76">
        <f t="shared" si="0"/>
        <v>0</v>
      </c>
    </row>
    <row r="21" spans="1:12">
      <c r="A21" s="77"/>
      <c r="B21" s="78"/>
      <c r="C21" s="79"/>
      <c r="D21" s="80"/>
      <c r="E21" s="81"/>
      <c r="F21" s="108"/>
      <c r="G21" s="74" t="str">
        <f>IFERROR(VLOOKUP(F21,Kontoplan!A:B,2,FALSE),"")</f>
        <v/>
      </c>
      <c r="H21" s="75">
        <f t="shared" si="1"/>
        <v>0</v>
      </c>
      <c r="I21" s="75">
        <f t="shared" si="0"/>
        <v>0</v>
      </c>
      <c r="J21" s="75">
        <f t="shared" si="0"/>
        <v>0</v>
      </c>
      <c r="K21" s="112">
        <f t="shared" si="0"/>
        <v>0</v>
      </c>
      <c r="L21" s="76">
        <f t="shared" si="0"/>
        <v>0</v>
      </c>
    </row>
    <row r="22" spans="1:12">
      <c r="A22" s="77"/>
      <c r="B22" s="78"/>
      <c r="C22" s="79"/>
      <c r="D22" s="80"/>
      <c r="E22" s="81"/>
      <c r="F22" s="108"/>
      <c r="G22" s="74" t="str">
        <f>IFERROR(VLOOKUP(F22,Kontoplan!A:B,2,FALSE),"")</f>
        <v/>
      </c>
      <c r="H22" s="75">
        <f t="shared" si="1"/>
        <v>0</v>
      </c>
      <c r="I22" s="75">
        <f t="shared" si="0"/>
        <v>0</v>
      </c>
      <c r="J22" s="75">
        <f t="shared" si="0"/>
        <v>0</v>
      </c>
      <c r="K22" s="112">
        <f t="shared" si="0"/>
        <v>0</v>
      </c>
      <c r="L22" s="76">
        <f t="shared" si="0"/>
        <v>0</v>
      </c>
    </row>
    <row r="23" spans="1:12">
      <c r="A23" s="77"/>
      <c r="B23" s="78"/>
      <c r="C23" s="79"/>
      <c r="D23" s="80"/>
      <c r="E23" s="81"/>
      <c r="F23" s="108"/>
      <c r="G23" s="74" t="str">
        <f>IFERROR(VLOOKUP(F23,Kontoplan!A:B,2,FALSE),"")</f>
        <v/>
      </c>
      <c r="H23" s="75">
        <f t="shared" ref="H23:H37" si="2">IF($E23=H$3,$D23,0)</f>
        <v>0</v>
      </c>
      <c r="I23" s="75">
        <f t="shared" si="0"/>
        <v>0</v>
      </c>
      <c r="J23" s="75">
        <f t="shared" si="0"/>
        <v>0</v>
      </c>
      <c r="K23" s="112">
        <f t="shared" si="0"/>
        <v>0</v>
      </c>
      <c r="L23" s="76">
        <f t="shared" si="0"/>
        <v>0</v>
      </c>
    </row>
    <row r="24" spans="1:12">
      <c r="A24" s="77"/>
      <c r="B24" s="78"/>
      <c r="C24" s="79"/>
      <c r="D24" s="80"/>
      <c r="E24" s="81"/>
      <c r="F24" s="108"/>
      <c r="G24" s="74" t="str">
        <f>IFERROR(VLOOKUP(F24,Kontoplan!A:B,2,FALSE),"")</f>
        <v/>
      </c>
      <c r="H24" s="75">
        <f t="shared" si="2"/>
        <v>0</v>
      </c>
      <c r="I24" s="75">
        <f t="shared" si="0"/>
        <v>0</v>
      </c>
      <c r="J24" s="75">
        <f t="shared" si="0"/>
        <v>0</v>
      </c>
      <c r="K24" s="112">
        <f t="shared" si="0"/>
        <v>0</v>
      </c>
      <c r="L24" s="76">
        <f t="shared" si="0"/>
        <v>0</v>
      </c>
    </row>
    <row r="25" spans="1:12">
      <c r="A25" s="77"/>
      <c r="B25" s="78"/>
      <c r="C25" s="79"/>
      <c r="D25" s="80"/>
      <c r="E25" s="81"/>
      <c r="F25" s="108"/>
      <c r="G25" s="74" t="str">
        <f>IFERROR(VLOOKUP(F25,Kontoplan!A:B,2,FALSE),"")</f>
        <v/>
      </c>
      <c r="H25" s="75">
        <f t="shared" si="2"/>
        <v>0</v>
      </c>
      <c r="I25" s="75">
        <f t="shared" si="0"/>
        <v>0</v>
      </c>
      <c r="J25" s="75">
        <f t="shared" si="0"/>
        <v>0</v>
      </c>
      <c r="K25" s="112">
        <f t="shared" si="0"/>
        <v>0</v>
      </c>
      <c r="L25" s="76">
        <f t="shared" si="0"/>
        <v>0</v>
      </c>
    </row>
    <row r="26" spans="1:12">
      <c r="A26" s="77"/>
      <c r="B26" s="78"/>
      <c r="C26" s="79"/>
      <c r="D26" s="80"/>
      <c r="E26" s="81"/>
      <c r="F26" s="108"/>
      <c r="G26" s="74" t="str">
        <f>IFERROR(VLOOKUP(F26,Kontoplan!A:B,2,FALSE),"")</f>
        <v/>
      </c>
      <c r="H26" s="75">
        <f t="shared" si="2"/>
        <v>0</v>
      </c>
      <c r="I26" s="75">
        <f t="shared" si="0"/>
        <v>0</v>
      </c>
      <c r="J26" s="75">
        <f t="shared" si="0"/>
        <v>0</v>
      </c>
      <c r="K26" s="112">
        <f t="shared" si="0"/>
        <v>0</v>
      </c>
      <c r="L26" s="76">
        <f t="shared" si="0"/>
        <v>0</v>
      </c>
    </row>
    <row r="27" spans="1:12">
      <c r="A27" s="77"/>
      <c r="B27" s="78"/>
      <c r="C27" s="79"/>
      <c r="D27" s="80"/>
      <c r="E27" s="81"/>
      <c r="F27" s="108"/>
      <c r="G27" s="74" t="str">
        <f>IFERROR(VLOOKUP(F27,Kontoplan!A:B,2,FALSE),"")</f>
        <v/>
      </c>
      <c r="H27" s="75">
        <f t="shared" si="2"/>
        <v>0</v>
      </c>
      <c r="I27" s="75">
        <f t="shared" si="0"/>
        <v>0</v>
      </c>
      <c r="J27" s="75">
        <f t="shared" si="0"/>
        <v>0</v>
      </c>
      <c r="K27" s="112">
        <f t="shared" si="0"/>
        <v>0</v>
      </c>
      <c r="L27" s="76">
        <f t="shared" si="0"/>
        <v>0</v>
      </c>
    </row>
    <row r="28" spans="1:12">
      <c r="A28" s="77"/>
      <c r="B28" s="78"/>
      <c r="C28" s="79"/>
      <c r="D28" s="80"/>
      <c r="E28" s="81"/>
      <c r="F28" s="108"/>
      <c r="G28" s="74" t="str">
        <f>IFERROR(VLOOKUP(F28,Kontoplan!A:B,2,FALSE),"")</f>
        <v/>
      </c>
      <c r="H28" s="75">
        <f t="shared" si="2"/>
        <v>0</v>
      </c>
      <c r="I28" s="75">
        <f t="shared" si="0"/>
        <v>0</v>
      </c>
      <c r="J28" s="75">
        <f t="shared" si="0"/>
        <v>0</v>
      </c>
      <c r="K28" s="112">
        <f t="shared" si="0"/>
        <v>0</v>
      </c>
      <c r="L28" s="76">
        <f t="shared" si="0"/>
        <v>0</v>
      </c>
    </row>
    <row r="29" spans="1:12">
      <c r="A29" s="77"/>
      <c r="B29" s="78"/>
      <c r="C29" s="79"/>
      <c r="D29" s="80"/>
      <c r="E29" s="81"/>
      <c r="F29" s="108"/>
      <c r="G29" s="74" t="str">
        <f>IFERROR(VLOOKUP(F29,Kontoplan!A:B,2,FALSE),"")</f>
        <v/>
      </c>
      <c r="H29" s="75">
        <f t="shared" si="2"/>
        <v>0</v>
      </c>
      <c r="I29" s="75">
        <f t="shared" si="0"/>
        <v>0</v>
      </c>
      <c r="J29" s="75">
        <f t="shared" si="0"/>
        <v>0</v>
      </c>
      <c r="K29" s="112">
        <f t="shared" si="0"/>
        <v>0</v>
      </c>
      <c r="L29" s="76">
        <f t="shared" si="0"/>
        <v>0</v>
      </c>
    </row>
    <row r="30" spans="1:12">
      <c r="A30" s="77"/>
      <c r="B30" s="78"/>
      <c r="C30" s="79"/>
      <c r="D30" s="80"/>
      <c r="E30" s="81"/>
      <c r="F30" s="108"/>
      <c r="G30" s="74" t="str">
        <f>IFERROR(VLOOKUP(F30,Kontoplan!A:B,2,FALSE),"")</f>
        <v/>
      </c>
      <c r="H30" s="75">
        <f t="shared" si="2"/>
        <v>0</v>
      </c>
      <c r="I30" s="75">
        <f t="shared" si="0"/>
        <v>0</v>
      </c>
      <c r="J30" s="75">
        <f t="shared" si="0"/>
        <v>0</v>
      </c>
      <c r="K30" s="112">
        <f t="shared" si="0"/>
        <v>0</v>
      </c>
      <c r="L30" s="76">
        <f t="shared" si="0"/>
        <v>0</v>
      </c>
    </row>
    <row r="31" spans="1:12">
      <c r="A31" s="77"/>
      <c r="B31" s="78"/>
      <c r="C31" s="79"/>
      <c r="D31" s="80"/>
      <c r="E31" s="81"/>
      <c r="F31" s="108"/>
      <c r="G31" s="74" t="str">
        <f>IFERROR(VLOOKUP(F31,Kontoplan!A:B,2,FALSE),"")</f>
        <v/>
      </c>
      <c r="H31" s="75">
        <f t="shared" si="2"/>
        <v>0</v>
      </c>
      <c r="I31" s="75">
        <f t="shared" si="0"/>
        <v>0</v>
      </c>
      <c r="J31" s="75">
        <f t="shared" si="0"/>
        <v>0</v>
      </c>
      <c r="K31" s="112">
        <f t="shared" si="0"/>
        <v>0</v>
      </c>
      <c r="L31" s="76">
        <f t="shared" si="0"/>
        <v>0</v>
      </c>
    </row>
    <row r="32" spans="1:12">
      <c r="A32" s="77"/>
      <c r="B32" s="78"/>
      <c r="C32" s="79"/>
      <c r="D32" s="80"/>
      <c r="E32" s="81"/>
      <c r="F32" s="108"/>
      <c r="G32" s="74" t="str">
        <f>IFERROR(VLOOKUP(F32,Kontoplan!A:B,2,FALSE),"")</f>
        <v/>
      </c>
      <c r="H32" s="75">
        <f t="shared" si="2"/>
        <v>0</v>
      </c>
      <c r="I32" s="75">
        <f t="shared" si="0"/>
        <v>0</v>
      </c>
      <c r="J32" s="75">
        <f t="shared" si="0"/>
        <v>0</v>
      </c>
      <c r="K32" s="112">
        <f t="shared" si="0"/>
        <v>0</v>
      </c>
      <c r="L32" s="76">
        <f t="shared" si="0"/>
        <v>0</v>
      </c>
    </row>
    <row r="33" spans="1:12">
      <c r="A33" s="77"/>
      <c r="B33" s="78"/>
      <c r="C33" s="79"/>
      <c r="D33" s="80"/>
      <c r="E33" s="81"/>
      <c r="F33" s="108"/>
      <c r="G33" s="74" t="str">
        <f>IFERROR(VLOOKUP(F33,Kontoplan!A:B,2,FALSE),"")</f>
        <v/>
      </c>
      <c r="H33" s="75">
        <f t="shared" si="2"/>
        <v>0</v>
      </c>
      <c r="I33" s="75">
        <f t="shared" si="0"/>
        <v>0</v>
      </c>
      <c r="J33" s="75">
        <f t="shared" si="0"/>
        <v>0</v>
      </c>
      <c r="K33" s="112">
        <f t="shared" si="0"/>
        <v>0</v>
      </c>
      <c r="L33" s="76">
        <f t="shared" si="0"/>
        <v>0</v>
      </c>
    </row>
    <row r="34" spans="1:12">
      <c r="A34" s="77"/>
      <c r="B34" s="78"/>
      <c r="C34" s="79"/>
      <c r="D34" s="80"/>
      <c r="E34" s="81"/>
      <c r="F34" s="108"/>
      <c r="G34" s="74" t="str">
        <f>IFERROR(VLOOKUP(F34,Kontoplan!A:B,2,FALSE),"")</f>
        <v/>
      </c>
      <c r="H34" s="75">
        <f t="shared" si="2"/>
        <v>0</v>
      </c>
      <c r="I34" s="75">
        <f t="shared" si="0"/>
        <v>0</v>
      </c>
      <c r="J34" s="75">
        <f t="shared" si="0"/>
        <v>0</v>
      </c>
      <c r="K34" s="112">
        <f t="shared" si="0"/>
        <v>0</v>
      </c>
      <c r="L34" s="76">
        <f t="shared" si="0"/>
        <v>0</v>
      </c>
    </row>
    <row r="35" spans="1:12">
      <c r="A35" s="77"/>
      <c r="B35" s="78"/>
      <c r="C35" s="79"/>
      <c r="D35" s="80"/>
      <c r="E35" s="81"/>
      <c r="F35" s="108"/>
      <c r="G35" s="74" t="str">
        <f>IFERROR(VLOOKUP(F35,Kontoplan!A:B,2,FALSE),"")</f>
        <v/>
      </c>
      <c r="H35" s="75">
        <f t="shared" si="2"/>
        <v>0</v>
      </c>
      <c r="I35" s="75">
        <f t="shared" si="0"/>
        <v>0</v>
      </c>
      <c r="J35" s="75">
        <f t="shared" si="0"/>
        <v>0</v>
      </c>
      <c r="K35" s="112">
        <f t="shared" si="0"/>
        <v>0</v>
      </c>
      <c r="L35" s="76">
        <f t="shared" si="0"/>
        <v>0</v>
      </c>
    </row>
    <row r="36" spans="1:12">
      <c r="A36" s="77"/>
      <c r="B36" s="78"/>
      <c r="C36" s="79"/>
      <c r="D36" s="80"/>
      <c r="E36" s="81"/>
      <c r="F36" s="108"/>
      <c r="G36" s="74" t="str">
        <f>IFERROR(VLOOKUP(F36,Kontoplan!A:B,2,FALSE),"")</f>
        <v/>
      </c>
      <c r="H36" s="75">
        <f t="shared" si="2"/>
        <v>0</v>
      </c>
      <c r="I36" s="75">
        <f t="shared" si="0"/>
        <v>0</v>
      </c>
      <c r="J36" s="75">
        <f t="shared" si="0"/>
        <v>0</v>
      </c>
      <c r="K36" s="112">
        <f t="shared" si="0"/>
        <v>0</v>
      </c>
      <c r="L36" s="76">
        <f t="shared" si="0"/>
        <v>0</v>
      </c>
    </row>
    <row r="37" spans="1:12">
      <c r="A37" s="83"/>
      <c r="B37" s="84"/>
      <c r="C37" s="85"/>
      <c r="D37" s="86"/>
      <c r="E37" s="87"/>
      <c r="F37" s="109"/>
      <c r="G37" s="89" t="str">
        <f>IFERROR(VLOOKUP(F37,Kontoplan!A:B,2,FALSE),"")</f>
        <v/>
      </c>
      <c r="H37" s="90">
        <f t="shared" si="2"/>
        <v>0</v>
      </c>
      <c r="I37" s="90">
        <f t="shared" si="0"/>
        <v>0</v>
      </c>
      <c r="J37" s="90">
        <f t="shared" si="0"/>
        <v>0</v>
      </c>
      <c r="K37" s="113">
        <f t="shared" si="0"/>
        <v>0</v>
      </c>
      <c r="L37" s="91">
        <f t="shared" si="0"/>
        <v>0</v>
      </c>
    </row>
    <row r="38" spans="1:12" ht="6.75" customHeight="1">
      <c r="A38" s="92"/>
      <c r="B38" s="93"/>
      <c r="C38" s="93"/>
      <c r="D38" s="94"/>
      <c r="E38" s="94"/>
      <c r="F38" s="95"/>
      <c r="G38" s="96" t="str">
        <f>IFERROR(VLOOKUP(F38,Kontoplan!A:B,2,FALSE),"")</f>
        <v/>
      </c>
      <c r="H38" s="97"/>
      <c r="I38" s="97"/>
      <c r="J38" s="97"/>
      <c r="K38" s="94"/>
      <c r="L38" s="98"/>
    </row>
    <row r="39" spans="1:12">
      <c r="A39" s="99"/>
      <c r="B39" s="100"/>
      <c r="C39" s="101" t="s">
        <v>53</v>
      </c>
      <c r="D39" s="102"/>
      <c r="E39" s="102"/>
      <c r="F39" s="103"/>
      <c r="G39" s="104"/>
      <c r="H39" s="105">
        <f>SUM(H5:H38)</f>
        <v>0</v>
      </c>
      <c r="I39" s="105">
        <f t="shared" ref="I39:L39" si="3">SUM(I5:I38)</f>
        <v>0</v>
      </c>
      <c r="J39" s="105">
        <f t="shared" si="3"/>
        <v>0</v>
      </c>
      <c r="K39" s="114">
        <f>SUM(K5:K38)</f>
        <v>0</v>
      </c>
      <c r="L39" s="106">
        <f t="shared" si="3"/>
        <v>0</v>
      </c>
    </row>
  </sheetData>
  <autoFilter ref="A4:L4"/>
  <mergeCells count="2">
    <mergeCell ref="B1:C1"/>
    <mergeCell ref="H1:L1"/>
  </mergeCells>
  <pageMargins left="0.31496062992125984" right="0.31496062992125984" top="0.94488188976377963" bottom="0.55118110236220474" header="0.31496062992125984" footer="0.31496062992125984"/>
  <pageSetup paperSize="9" fitToHeight="0" orientation="landscape" r:id="rId1"/>
  <headerFooter>
    <oddFooter>Seite &amp;P von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9"/>
  <sheetViews>
    <sheetView zoomScale="130" zoomScaleNormal="130" workbookViewId="0">
      <selection activeCell="C36" sqref="C36"/>
    </sheetView>
  </sheetViews>
  <sheetFormatPr baseColWidth="10" defaultRowHeight="12.75"/>
  <cols>
    <col min="1" max="1" width="7.28515625" bestFit="1" customWidth="1"/>
    <col min="2" max="2" width="8.7109375" customWidth="1"/>
    <col min="3" max="3" width="30.7109375" customWidth="1"/>
    <col min="4" max="4" width="11.28515625" customWidth="1"/>
    <col min="5" max="5" width="4.42578125" bestFit="1" customWidth="1"/>
    <col min="6" max="6" width="7.85546875" style="43" bestFit="1" customWidth="1"/>
    <col min="7" max="7" width="17.28515625" bestFit="1" customWidth="1"/>
    <col min="8" max="12" width="11.28515625" customWidth="1"/>
  </cols>
  <sheetData>
    <row r="1" spans="1:12">
      <c r="A1" s="18" t="s">
        <v>49</v>
      </c>
      <c r="B1" s="120"/>
      <c r="C1" s="120"/>
      <c r="H1" s="121"/>
      <c r="I1" s="121"/>
      <c r="J1" s="121"/>
      <c r="K1" s="121"/>
      <c r="L1" s="121"/>
    </row>
    <row r="3" spans="1:12">
      <c r="H3">
        <v>1</v>
      </c>
      <c r="I3">
        <v>2</v>
      </c>
      <c r="J3">
        <v>3</v>
      </c>
      <c r="K3">
        <v>4</v>
      </c>
      <c r="L3">
        <v>5</v>
      </c>
    </row>
    <row r="4" spans="1:12">
      <c r="A4" s="55" t="s">
        <v>72</v>
      </c>
      <c r="B4" s="56" t="s">
        <v>2</v>
      </c>
      <c r="C4" s="56" t="s">
        <v>48</v>
      </c>
      <c r="D4" s="56" t="s">
        <v>50</v>
      </c>
      <c r="E4" s="56" t="s">
        <v>67</v>
      </c>
      <c r="F4" s="57" t="s">
        <v>52</v>
      </c>
      <c r="G4" s="58" t="s">
        <v>51</v>
      </c>
      <c r="H4" s="59" t="str">
        <f>IF('Vermögen, Bilanz'!B5&lt;&gt;"",'Vermögen, Bilanz'!B5,"")</f>
        <v>Verkehr</v>
      </c>
      <c r="I4" s="59" t="str">
        <f>IF('Vermögen, Bilanz'!B6&lt;&gt;"",'Vermögen, Bilanz'!B6,"")</f>
        <v>Anlage ZKB</v>
      </c>
      <c r="J4" s="59" t="str">
        <f>IF('Vermögen, Bilanz'!B7&lt;&gt;"",'Vermögen, Bilanz'!B7,"")</f>
        <v>Wertschriften</v>
      </c>
      <c r="K4" s="110" t="str">
        <f>+IF('Vermögen, Bilanz'!B8&lt;&gt;"",'Vermögen, Bilanz'!B8,"")</f>
        <v>Eigenverwaltung</v>
      </c>
      <c r="L4" s="60" t="str">
        <f>IF('Vermögen, Bilanz'!B9&lt;&gt;"",'Vermögen, Bilanz'!B9,"")</f>
        <v>Schulden</v>
      </c>
    </row>
    <row r="5" spans="1:12">
      <c r="A5" s="61"/>
      <c r="B5" s="62"/>
      <c r="C5" s="62" t="s">
        <v>4</v>
      </c>
      <c r="D5" s="63"/>
      <c r="E5" s="63"/>
      <c r="F5" s="64"/>
      <c r="G5" s="65"/>
      <c r="H5" s="66">
        <f>+'6-2'!H39</f>
        <v>0</v>
      </c>
      <c r="I5" s="66">
        <f>+'6-2'!I39</f>
        <v>0</v>
      </c>
      <c r="J5" s="66">
        <f>+'6-2'!J39</f>
        <v>0</v>
      </c>
      <c r="K5" s="111">
        <f>+'6-2'!K39</f>
        <v>0</v>
      </c>
      <c r="L5" s="67">
        <f>+'6-2'!L39</f>
        <v>0</v>
      </c>
    </row>
    <row r="6" spans="1:12">
      <c r="A6" s="68"/>
      <c r="B6" s="69"/>
      <c r="C6" s="70"/>
      <c r="D6" s="71"/>
      <c r="E6" s="72"/>
      <c r="F6" s="107"/>
      <c r="G6" s="74" t="str">
        <f>IFERROR(VLOOKUP(F6,Kontoplan!A:B,2,FALSE),"")</f>
        <v/>
      </c>
      <c r="H6" s="75">
        <f>IF($E6=H$3,$D6,0)</f>
        <v>0</v>
      </c>
      <c r="I6" s="75">
        <f t="shared" ref="I6:L37" si="0">IF($E6=I$3,$D6,0)</f>
        <v>0</v>
      </c>
      <c r="J6" s="75">
        <f t="shared" si="0"/>
        <v>0</v>
      </c>
      <c r="K6" s="112">
        <f t="shared" si="0"/>
        <v>0</v>
      </c>
      <c r="L6" s="76">
        <f t="shared" si="0"/>
        <v>0</v>
      </c>
    </row>
    <row r="7" spans="1:12">
      <c r="A7" s="77"/>
      <c r="B7" s="78"/>
      <c r="C7" s="79"/>
      <c r="D7" s="80"/>
      <c r="E7" s="81"/>
      <c r="F7" s="108"/>
      <c r="G7" s="74" t="str">
        <f>IFERROR(VLOOKUP(F7,Kontoplan!A:B,2,FALSE),"")</f>
        <v/>
      </c>
      <c r="H7" s="75">
        <f t="shared" ref="H7:H22" si="1">IF($E7=H$3,$D7,0)</f>
        <v>0</v>
      </c>
      <c r="I7" s="75">
        <f t="shared" si="0"/>
        <v>0</v>
      </c>
      <c r="J7" s="75">
        <f t="shared" si="0"/>
        <v>0</v>
      </c>
      <c r="K7" s="112">
        <f t="shared" si="0"/>
        <v>0</v>
      </c>
      <c r="L7" s="76">
        <f t="shared" si="0"/>
        <v>0</v>
      </c>
    </row>
    <row r="8" spans="1:12">
      <c r="A8" s="77"/>
      <c r="B8" s="78"/>
      <c r="C8" s="79"/>
      <c r="D8" s="80"/>
      <c r="E8" s="81"/>
      <c r="F8" s="108"/>
      <c r="G8" s="74" t="str">
        <f>IFERROR(VLOOKUP(F8,Kontoplan!A:B,2,FALSE),"")</f>
        <v/>
      </c>
      <c r="H8" s="75">
        <f t="shared" si="1"/>
        <v>0</v>
      </c>
      <c r="I8" s="75">
        <f t="shared" si="0"/>
        <v>0</v>
      </c>
      <c r="J8" s="75">
        <f t="shared" si="0"/>
        <v>0</v>
      </c>
      <c r="K8" s="112">
        <f t="shared" si="0"/>
        <v>0</v>
      </c>
      <c r="L8" s="76">
        <f t="shared" si="0"/>
        <v>0</v>
      </c>
    </row>
    <row r="9" spans="1:12">
      <c r="A9" s="77"/>
      <c r="B9" s="78"/>
      <c r="C9" s="79"/>
      <c r="D9" s="80"/>
      <c r="E9" s="81"/>
      <c r="F9" s="108"/>
      <c r="G9" s="74" t="str">
        <f>IFERROR(VLOOKUP(F9,Kontoplan!A:B,2,FALSE),"")</f>
        <v/>
      </c>
      <c r="H9" s="75">
        <f t="shared" si="1"/>
        <v>0</v>
      </c>
      <c r="I9" s="75">
        <f t="shared" si="0"/>
        <v>0</v>
      </c>
      <c r="J9" s="75">
        <f t="shared" si="0"/>
        <v>0</v>
      </c>
      <c r="K9" s="112">
        <f t="shared" si="0"/>
        <v>0</v>
      </c>
      <c r="L9" s="76">
        <f t="shared" si="0"/>
        <v>0</v>
      </c>
    </row>
    <row r="10" spans="1:12">
      <c r="A10" s="77"/>
      <c r="B10" s="78"/>
      <c r="C10" s="79"/>
      <c r="D10" s="80"/>
      <c r="E10" s="81"/>
      <c r="F10" s="108"/>
      <c r="G10" s="74" t="str">
        <f>IFERROR(VLOOKUP(F10,Kontoplan!A:B,2,FALSE),"")</f>
        <v/>
      </c>
      <c r="H10" s="75">
        <f t="shared" si="1"/>
        <v>0</v>
      </c>
      <c r="I10" s="75">
        <f t="shared" si="0"/>
        <v>0</v>
      </c>
      <c r="J10" s="75">
        <f t="shared" si="0"/>
        <v>0</v>
      </c>
      <c r="K10" s="112">
        <f t="shared" si="0"/>
        <v>0</v>
      </c>
      <c r="L10" s="76">
        <f t="shared" si="0"/>
        <v>0</v>
      </c>
    </row>
    <row r="11" spans="1:12">
      <c r="A11" s="77"/>
      <c r="B11" s="78"/>
      <c r="C11" s="79"/>
      <c r="D11" s="80"/>
      <c r="E11" s="81"/>
      <c r="F11" s="108"/>
      <c r="G11" s="74" t="str">
        <f>IFERROR(VLOOKUP(F11,Kontoplan!A:B,2,FALSE),"")</f>
        <v/>
      </c>
      <c r="H11" s="75">
        <f t="shared" si="1"/>
        <v>0</v>
      </c>
      <c r="I11" s="75">
        <f t="shared" si="0"/>
        <v>0</v>
      </c>
      <c r="J11" s="75">
        <f t="shared" si="0"/>
        <v>0</v>
      </c>
      <c r="K11" s="112">
        <f t="shared" si="0"/>
        <v>0</v>
      </c>
      <c r="L11" s="76">
        <f t="shared" si="0"/>
        <v>0</v>
      </c>
    </row>
    <row r="12" spans="1:12">
      <c r="A12" s="77"/>
      <c r="B12" s="78"/>
      <c r="C12" s="79"/>
      <c r="D12" s="80"/>
      <c r="E12" s="81"/>
      <c r="F12" s="108"/>
      <c r="G12" s="74" t="str">
        <f>IFERROR(VLOOKUP(F12,Kontoplan!A:B,2,FALSE),"")</f>
        <v/>
      </c>
      <c r="H12" s="75">
        <f t="shared" si="1"/>
        <v>0</v>
      </c>
      <c r="I12" s="75">
        <f t="shared" si="0"/>
        <v>0</v>
      </c>
      <c r="J12" s="75">
        <f t="shared" si="0"/>
        <v>0</v>
      </c>
      <c r="K12" s="112">
        <f t="shared" si="0"/>
        <v>0</v>
      </c>
      <c r="L12" s="76">
        <f t="shared" si="0"/>
        <v>0</v>
      </c>
    </row>
    <row r="13" spans="1:12">
      <c r="A13" s="77"/>
      <c r="B13" s="78"/>
      <c r="C13" s="79"/>
      <c r="D13" s="80"/>
      <c r="E13" s="81"/>
      <c r="F13" s="108"/>
      <c r="G13" s="74" t="str">
        <f>IFERROR(VLOOKUP(F13,Kontoplan!A:B,2,FALSE),"")</f>
        <v/>
      </c>
      <c r="H13" s="75">
        <f t="shared" si="1"/>
        <v>0</v>
      </c>
      <c r="I13" s="75">
        <f t="shared" si="0"/>
        <v>0</v>
      </c>
      <c r="J13" s="75">
        <f t="shared" si="0"/>
        <v>0</v>
      </c>
      <c r="K13" s="112">
        <f t="shared" si="0"/>
        <v>0</v>
      </c>
      <c r="L13" s="76">
        <f t="shared" si="0"/>
        <v>0</v>
      </c>
    </row>
    <row r="14" spans="1:12">
      <c r="A14" s="77"/>
      <c r="B14" s="78"/>
      <c r="C14" s="79"/>
      <c r="D14" s="80"/>
      <c r="E14" s="81"/>
      <c r="F14" s="108"/>
      <c r="G14" s="74" t="str">
        <f>IFERROR(VLOOKUP(F14,Kontoplan!A:B,2,FALSE),"")</f>
        <v/>
      </c>
      <c r="H14" s="75">
        <f t="shared" si="1"/>
        <v>0</v>
      </c>
      <c r="I14" s="75">
        <f t="shared" si="0"/>
        <v>0</v>
      </c>
      <c r="J14" s="75">
        <f t="shared" si="0"/>
        <v>0</v>
      </c>
      <c r="K14" s="112">
        <f t="shared" si="0"/>
        <v>0</v>
      </c>
      <c r="L14" s="76">
        <f t="shared" si="0"/>
        <v>0</v>
      </c>
    </row>
    <row r="15" spans="1:12">
      <c r="A15" s="77"/>
      <c r="B15" s="78"/>
      <c r="C15" s="79"/>
      <c r="D15" s="80"/>
      <c r="E15" s="81"/>
      <c r="F15" s="108"/>
      <c r="G15" s="74" t="str">
        <f>IFERROR(VLOOKUP(F15,Kontoplan!A:B,2,FALSE),"")</f>
        <v/>
      </c>
      <c r="H15" s="75">
        <f t="shared" si="1"/>
        <v>0</v>
      </c>
      <c r="I15" s="75">
        <f t="shared" si="0"/>
        <v>0</v>
      </c>
      <c r="J15" s="75">
        <f t="shared" si="0"/>
        <v>0</v>
      </c>
      <c r="K15" s="112">
        <f t="shared" si="0"/>
        <v>0</v>
      </c>
      <c r="L15" s="76">
        <f t="shared" si="0"/>
        <v>0</v>
      </c>
    </row>
    <row r="16" spans="1:12">
      <c r="A16" s="77"/>
      <c r="B16" s="78"/>
      <c r="C16" s="79"/>
      <c r="D16" s="80"/>
      <c r="E16" s="81"/>
      <c r="F16" s="108"/>
      <c r="G16" s="74" t="str">
        <f>IFERROR(VLOOKUP(F16,Kontoplan!A:B,2,FALSE),"")</f>
        <v/>
      </c>
      <c r="H16" s="75">
        <f t="shared" si="1"/>
        <v>0</v>
      </c>
      <c r="I16" s="75">
        <f t="shared" si="0"/>
        <v>0</v>
      </c>
      <c r="J16" s="75">
        <f t="shared" si="0"/>
        <v>0</v>
      </c>
      <c r="K16" s="112">
        <f t="shared" si="0"/>
        <v>0</v>
      </c>
      <c r="L16" s="76">
        <f t="shared" si="0"/>
        <v>0</v>
      </c>
    </row>
    <row r="17" spans="1:12">
      <c r="A17" s="77"/>
      <c r="B17" s="78"/>
      <c r="C17" s="79"/>
      <c r="D17" s="80"/>
      <c r="E17" s="81"/>
      <c r="F17" s="108"/>
      <c r="G17" s="74" t="str">
        <f>IFERROR(VLOOKUP(F17,Kontoplan!A:B,2,FALSE),"")</f>
        <v/>
      </c>
      <c r="H17" s="75">
        <f t="shared" si="1"/>
        <v>0</v>
      </c>
      <c r="I17" s="75">
        <f t="shared" si="0"/>
        <v>0</v>
      </c>
      <c r="J17" s="75">
        <f t="shared" si="0"/>
        <v>0</v>
      </c>
      <c r="K17" s="112">
        <f t="shared" si="0"/>
        <v>0</v>
      </c>
      <c r="L17" s="76">
        <f t="shared" si="0"/>
        <v>0</v>
      </c>
    </row>
    <row r="18" spans="1:12">
      <c r="A18" s="77"/>
      <c r="B18" s="78"/>
      <c r="C18" s="79"/>
      <c r="D18" s="80"/>
      <c r="E18" s="81"/>
      <c r="F18" s="108"/>
      <c r="G18" s="74" t="str">
        <f>IFERROR(VLOOKUP(F18,Kontoplan!A:B,2,FALSE),"")</f>
        <v/>
      </c>
      <c r="H18" s="75">
        <f t="shared" si="1"/>
        <v>0</v>
      </c>
      <c r="I18" s="75">
        <f t="shared" si="0"/>
        <v>0</v>
      </c>
      <c r="J18" s="75">
        <f t="shared" si="0"/>
        <v>0</v>
      </c>
      <c r="K18" s="112">
        <f t="shared" si="0"/>
        <v>0</v>
      </c>
      <c r="L18" s="76">
        <f t="shared" si="0"/>
        <v>0</v>
      </c>
    </row>
    <row r="19" spans="1:12">
      <c r="A19" s="77"/>
      <c r="B19" s="78"/>
      <c r="C19" s="79"/>
      <c r="D19" s="80"/>
      <c r="E19" s="81"/>
      <c r="F19" s="108"/>
      <c r="G19" s="74" t="str">
        <f>IFERROR(VLOOKUP(F19,Kontoplan!A:B,2,FALSE),"")</f>
        <v/>
      </c>
      <c r="H19" s="75">
        <f t="shared" si="1"/>
        <v>0</v>
      </c>
      <c r="I19" s="75">
        <f t="shared" si="0"/>
        <v>0</v>
      </c>
      <c r="J19" s="75">
        <f t="shared" si="0"/>
        <v>0</v>
      </c>
      <c r="K19" s="112">
        <f t="shared" si="0"/>
        <v>0</v>
      </c>
      <c r="L19" s="76">
        <f t="shared" si="0"/>
        <v>0</v>
      </c>
    </row>
    <row r="20" spans="1:12">
      <c r="A20" s="77"/>
      <c r="B20" s="78"/>
      <c r="C20" s="79"/>
      <c r="D20" s="80"/>
      <c r="E20" s="81"/>
      <c r="F20" s="108"/>
      <c r="G20" s="74" t="str">
        <f>IFERROR(VLOOKUP(F20,Kontoplan!A:B,2,FALSE),"")</f>
        <v/>
      </c>
      <c r="H20" s="75">
        <f t="shared" si="1"/>
        <v>0</v>
      </c>
      <c r="I20" s="75">
        <f t="shared" si="0"/>
        <v>0</v>
      </c>
      <c r="J20" s="75">
        <f t="shared" si="0"/>
        <v>0</v>
      </c>
      <c r="K20" s="112">
        <f t="shared" si="0"/>
        <v>0</v>
      </c>
      <c r="L20" s="76">
        <f t="shared" si="0"/>
        <v>0</v>
      </c>
    </row>
    <row r="21" spans="1:12">
      <c r="A21" s="77"/>
      <c r="B21" s="78"/>
      <c r="C21" s="79"/>
      <c r="D21" s="80"/>
      <c r="E21" s="81"/>
      <c r="F21" s="108"/>
      <c r="G21" s="74" t="str">
        <f>IFERROR(VLOOKUP(F21,Kontoplan!A:B,2,FALSE),"")</f>
        <v/>
      </c>
      <c r="H21" s="75">
        <f t="shared" si="1"/>
        <v>0</v>
      </c>
      <c r="I21" s="75">
        <f t="shared" si="0"/>
        <v>0</v>
      </c>
      <c r="J21" s="75">
        <f t="shared" si="0"/>
        <v>0</v>
      </c>
      <c r="K21" s="112">
        <f t="shared" si="0"/>
        <v>0</v>
      </c>
      <c r="L21" s="76">
        <f t="shared" si="0"/>
        <v>0</v>
      </c>
    </row>
    <row r="22" spans="1:12">
      <c r="A22" s="77"/>
      <c r="B22" s="78"/>
      <c r="C22" s="79"/>
      <c r="D22" s="80"/>
      <c r="E22" s="81"/>
      <c r="F22" s="108"/>
      <c r="G22" s="74" t="str">
        <f>IFERROR(VLOOKUP(F22,Kontoplan!A:B,2,FALSE),"")</f>
        <v/>
      </c>
      <c r="H22" s="75">
        <f t="shared" si="1"/>
        <v>0</v>
      </c>
      <c r="I22" s="75">
        <f t="shared" si="0"/>
        <v>0</v>
      </c>
      <c r="J22" s="75">
        <f t="shared" si="0"/>
        <v>0</v>
      </c>
      <c r="K22" s="112">
        <f t="shared" si="0"/>
        <v>0</v>
      </c>
      <c r="L22" s="76">
        <f t="shared" si="0"/>
        <v>0</v>
      </c>
    </row>
    <row r="23" spans="1:12">
      <c r="A23" s="77"/>
      <c r="B23" s="78"/>
      <c r="C23" s="79"/>
      <c r="D23" s="80"/>
      <c r="E23" s="81"/>
      <c r="F23" s="108"/>
      <c r="G23" s="74" t="str">
        <f>IFERROR(VLOOKUP(F23,Kontoplan!A:B,2,FALSE),"")</f>
        <v/>
      </c>
      <c r="H23" s="75">
        <f t="shared" ref="H23:H37" si="2">IF($E23=H$3,$D23,0)</f>
        <v>0</v>
      </c>
      <c r="I23" s="75">
        <f t="shared" si="0"/>
        <v>0</v>
      </c>
      <c r="J23" s="75">
        <f t="shared" si="0"/>
        <v>0</v>
      </c>
      <c r="K23" s="112">
        <f t="shared" si="0"/>
        <v>0</v>
      </c>
      <c r="L23" s="76">
        <f t="shared" si="0"/>
        <v>0</v>
      </c>
    </row>
    <row r="24" spans="1:12">
      <c r="A24" s="77"/>
      <c r="B24" s="78"/>
      <c r="C24" s="79"/>
      <c r="D24" s="80"/>
      <c r="E24" s="81"/>
      <c r="F24" s="108"/>
      <c r="G24" s="74" t="str">
        <f>IFERROR(VLOOKUP(F24,Kontoplan!A:B,2,FALSE),"")</f>
        <v/>
      </c>
      <c r="H24" s="75">
        <f t="shared" si="2"/>
        <v>0</v>
      </c>
      <c r="I24" s="75">
        <f t="shared" si="0"/>
        <v>0</v>
      </c>
      <c r="J24" s="75">
        <f t="shared" si="0"/>
        <v>0</v>
      </c>
      <c r="K24" s="112">
        <f t="shared" si="0"/>
        <v>0</v>
      </c>
      <c r="L24" s="76">
        <f t="shared" si="0"/>
        <v>0</v>
      </c>
    </row>
    <row r="25" spans="1:12">
      <c r="A25" s="77"/>
      <c r="B25" s="78"/>
      <c r="C25" s="79"/>
      <c r="D25" s="80"/>
      <c r="E25" s="81"/>
      <c r="F25" s="108"/>
      <c r="G25" s="74" t="str">
        <f>IFERROR(VLOOKUP(F25,Kontoplan!A:B,2,FALSE),"")</f>
        <v/>
      </c>
      <c r="H25" s="75">
        <f t="shared" si="2"/>
        <v>0</v>
      </c>
      <c r="I25" s="75">
        <f t="shared" si="0"/>
        <v>0</v>
      </c>
      <c r="J25" s="75">
        <f t="shared" si="0"/>
        <v>0</v>
      </c>
      <c r="K25" s="112">
        <f t="shared" si="0"/>
        <v>0</v>
      </c>
      <c r="L25" s="76">
        <f t="shared" si="0"/>
        <v>0</v>
      </c>
    </row>
    <row r="26" spans="1:12">
      <c r="A26" s="77"/>
      <c r="B26" s="78"/>
      <c r="C26" s="79"/>
      <c r="D26" s="80"/>
      <c r="E26" s="81"/>
      <c r="F26" s="108"/>
      <c r="G26" s="74" t="str">
        <f>IFERROR(VLOOKUP(F26,Kontoplan!A:B,2,FALSE),"")</f>
        <v/>
      </c>
      <c r="H26" s="75">
        <f t="shared" si="2"/>
        <v>0</v>
      </c>
      <c r="I26" s="75">
        <f t="shared" si="0"/>
        <v>0</v>
      </c>
      <c r="J26" s="75">
        <f t="shared" si="0"/>
        <v>0</v>
      </c>
      <c r="K26" s="112">
        <f t="shared" si="0"/>
        <v>0</v>
      </c>
      <c r="L26" s="76">
        <f t="shared" si="0"/>
        <v>0</v>
      </c>
    </row>
    <row r="27" spans="1:12">
      <c r="A27" s="77"/>
      <c r="B27" s="78"/>
      <c r="C27" s="79"/>
      <c r="D27" s="80"/>
      <c r="E27" s="81"/>
      <c r="F27" s="108"/>
      <c r="G27" s="74" t="str">
        <f>IFERROR(VLOOKUP(F27,Kontoplan!A:B,2,FALSE),"")</f>
        <v/>
      </c>
      <c r="H27" s="75">
        <f t="shared" si="2"/>
        <v>0</v>
      </c>
      <c r="I27" s="75">
        <f t="shared" si="0"/>
        <v>0</v>
      </c>
      <c r="J27" s="75">
        <f t="shared" si="0"/>
        <v>0</v>
      </c>
      <c r="K27" s="112">
        <f t="shared" si="0"/>
        <v>0</v>
      </c>
      <c r="L27" s="76">
        <f t="shared" si="0"/>
        <v>0</v>
      </c>
    </row>
    <row r="28" spans="1:12">
      <c r="A28" s="77"/>
      <c r="B28" s="78"/>
      <c r="C28" s="79"/>
      <c r="D28" s="80"/>
      <c r="E28" s="81"/>
      <c r="F28" s="108"/>
      <c r="G28" s="74" t="str">
        <f>IFERROR(VLOOKUP(F28,Kontoplan!A:B,2,FALSE),"")</f>
        <v/>
      </c>
      <c r="H28" s="75">
        <f t="shared" si="2"/>
        <v>0</v>
      </c>
      <c r="I28" s="75">
        <f t="shared" si="0"/>
        <v>0</v>
      </c>
      <c r="J28" s="75">
        <f t="shared" si="0"/>
        <v>0</v>
      </c>
      <c r="K28" s="112">
        <f t="shared" si="0"/>
        <v>0</v>
      </c>
      <c r="L28" s="76">
        <f t="shared" si="0"/>
        <v>0</v>
      </c>
    </row>
    <row r="29" spans="1:12">
      <c r="A29" s="77"/>
      <c r="B29" s="78"/>
      <c r="C29" s="79"/>
      <c r="D29" s="80"/>
      <c r="E29" s="81"/>
      <c r="F29" s="108"/>
      <c r="G29" s="74" t="str">
        <f>IFERROR(VLOOKUP(F29,Kontoplan!A:B,2,FALSE),"")</f>
        <v/>
      </c>
      <c r="H29" s="75">
        <f t="shared" si="2"/>
        <v>0</v>
      </c>
      <c r="I29" s="75">
        <f t="shared" si="0"/>
        <v>0</v>
      </c>
      <c r="J29" s="75">
        <f t="shared" si="0"/>
        <v>0</v>
      </c>
      <c r="K29" s="112">
        <f t="shared" si="0"/>
        <v>0</v>
      </c>
      <c r="L29" s="76">
        <f t="shared" si="0"/>
        <v>0</v>
      </c>
    </row>
    <row r="30" spans="1:12">
      <c r="A30" s="77"/>
      <c r="B30" s="78"/>
      <c r="C30" s="79"/>
      <c r="D30" s="80"/>
      <c r="E30" s="81"/>
      <c r="F30" s="108"/>
      <c r="G30" s="74" t="str">
        <f>IFERROR(VLOOKUP(F30,Kontoplan!A:B,2,FALSE),"")</f>
        <v/>
      </c>
      <c r="H30" s="75">
        <f t="shared" si="2"/>
        <v>0</v>
      </c>
      <c r="I30" s="75">
        <f t="shared" si="0"/>
        <v>0</v>
      </c>
      <c r="J30" s="75">
        <f t="shared" si="0"/>
        <v>0</v>
      </c>
      <c r="K30" s="112">
        <f t="shared" si="0"/>
        <v>0</v>
      </c>
      <c r="L30" s="76">
        <f t="shared" si="0"/>
        <v>0</v>
      </c>
    </row>
    <row r="31" spans="1:12">
      <c r="A31" s="77"/>
      <c r="B31" s="78"/>
      <c r="C31" s="79"/>
      <c r="D31" s="80"/>
      <c r="E31" s="81"/>
      <c r="F31" s="108"/>
      <c r="G31" s="74" t="str">
        <f>IFERROR(VLOOKUP(F31,Kontoplan!A:B,2,FALSE),"")</f>
        <v/>
      </c>
      <c r="H31" s="75">
        <f t="shared" si="2"/>
        <v>0</v>
      </c>
      <c r="I31" s="75">
        <f t="shared" si="0"/>
        <v>0</v>
      </c>
      <c r="J31" s="75">
        <f t="shared" si="0"/>
        <v>0</v>
      </c>
      <c r="K31" s="112">
        <f t="shared" si="0"/>
        <v>0</v>
      </c>
      <c r="L31" s="76">
        <f t="shared" si="0"/>
        <v>0</v>
      </c>
    </row>
    <row r="32" spans="1:12">
      <c r="A32" s="77"/>
      <c r="B32" s="78"/>
      <c r="C32" s="79"/>
      <c r="D32" s="80"/>
      <c r="E32" s="81"/>
      <c r="F32" s="108"/>
      <c r="G32" s="74" t="str">
        <f>IFERROR(VLOOKUP(F32,Kontoplan!A:B,2,FALSE),"")</f>
        <v/>
      </c>
      <c r="H32" s="75">
        <f t="shared" si="2"/>
        <v>0</v>
      </c>
      <c r="I32" s="75">
        <f t="shared" si="0"/>
        <v>0</v>
      </c>
      <c r="J32" s="75">
        <f t="shared" si="0"/>
        <v>0</v>
      </c>
      <c r="K32" s="112">
        <f t="shared" si="0"/>
        <v>0</v>
      </c>
      <c r="L32" s="76">
        <f t="shared" si="0"/>
        <v>0</v>
      </c>
    </row>
    <row r="33" spans="1:12">
      <c r="A33" s="77"/>
      <c r="B33" s="78"/>
      <c r="C33" s="79"/>
      <c r="D33" s="80"/>
      <c r="E33" s="81"/>
      <c r="F33" s="108"/>
      <c r="G33" s="74" t="str">
        <f>IFERROR(VLOOKUP(F33,Kontoplan!A:B,2,FALSE),"")</f>
        <v/>
      </c>
      <c r="H33" s="75">
        <f t="shared" si="2"/>
        <v>0</v>
      </c>
      <c r="I33" s="75">
        <f t="shared" si="0"/>
        <v>0</v>
      </c>
      <c r="J33" s="75">
        <f t="shared" si="0"/>
        <v>0</v>
      </c>
      <c r="K33" s="112">
        <f t="shared" si="0"/>
        <v>0</v>
      </c>
      <c r="L33" s="76">
        <f t="shared" si="0"/>
        <v>0</v>
      </c>
    </row>
    <row r="34" spans="1:12">
      <c r="A34" s="77"/>
      <c r="B34" s="78"/>
      <c r="C34" s="79"/>
      <c r="D34" s="80"/>
      <c r="E34" s="81"/>
      <c r="F34" s="108"/>
      <c r="G34" s="74" t="str">
        <f>IFERROR(VLOOKUP(F34,Kontoplan!A:B,2,FALSE),"")</f>
        <v/>
      </c>
      <c r="H34" s="75">
        <f t="shared" si="2"/>
        <v>0</v>
      </c>
      <c r="I34" s="75">
        <f t="shared" si="0"/>
        <v>0</v>
      </c>
      <c r="J34" s="75">
        <f t="shared" si="0"/>
        <v>0</v>
      </c>
      <c r="K34" s="112">
        <f t="shared" si="0"/>
        <v>0</v>
      </c>
      <c r="L34" s="76">
        <f t="shared" si="0"/>
        <v>0</v>
      </c>
    </row>
    <row r="35" spans="1:12">
      <c r="A35" s="77"/>
      <c r="B35" s="78"/>
      <c r="C35" s="79"/>
      <c r="D35" s="80"/>
      <c r="E35" s="81"/>
      <c r="F35" s="108"/>
      <c r="G35" s="74" t="str">
        <f>IFERROR(VLOOKUP(F35,Kontoplan!A:B,2,FALSE),"")</f>
        <v/>
      </c>
      <c r="H35" s="75">
        <f t="shared" si="2"/>
        <v>0</v>
      </c>
      <c r="I35" s="75">
        <f t="shared" si="0"/>
        <v>0</v>
      </c>
      <c r="J35" s="75">
        <f t="shared" si="0"/>
        <v>0</v>
      </c>
      <c r="K35" s="112">
        <f t="shared" si="0"/>
        <v>0</v>
      </c>
      <c r="L35" s="76">
        <f t="shared" si="0"/>
        <v>0</v>
      </c>
    </row>
    <row r="36" spans="1:12">
      <c r="A36" s="77"/>
      <c r="B36" s="78"/>
      <c r="C36" s="79"/>
      <c r="D36" s="80"/>
      <c r="E36" s="81"/>
      <c r="F36" s="108"/>
      <c r="G36" s="74" t="str">
        <f>IFERROR(VLOOKUP(F36,Kontoplan!A:B,2,FALSE),"")</f>
        <v/>
      </c>
      <c r="H36" s="75">
        <f t="shared" si="2"/>
        <v>0</v>
      </c>
      <c r="I36" s="75">
        <f t="shared" si="0"/>
        <v>0</v>
      </c>
      <c r="J36" s="75">
        <f t="shared" si="0"/>
        <v>0</v>
      </c>
      <c r="K36" s="112">
        <f t="shared" si="0"/>
        <v>0</v>
      </c>
      <c r="L36" s="76">
        <f t="shared" si="0"/>
        <v>0</v>
      </c>
    </row>
    <row r="37" spans="1:12">
      <c r="A37" s="83"/>
      <c r="B37" s="84"/>
      <c r="C37" s="85"/>
      <c r="D37" s="86"/>
      <c r="E37" s="87"/>
      <c r="F37" s="109"/>
      <c r="G37" s="89" t="str">
        <f>IFERROR(VLOOKUP(F37,Kontoplan!A:B,2,FALSE),"")</f>
        <v/>
      </c>
      <c r="H37" s="90">
        <f t="shared" si="2"/>
        <v>0</v>
      </c>
      <c r="I37" s="90">
        <f t="shared" si="0"/>
        <v>0</v>
      </c>
      <c r="J37" s="90">
        <f t="shared" si="0"/>
        <v>0</v>
      </c>
      <c r="K37" s="113">
        <f t="shared" si="0"/>
        <v>0</v>
      </c>
      <c r="L37" s="91">
        <f t="shared" si="0"/>
        <v>0</v>
      </c>
    </row>
    <row r="38" spans="1:12" ht="6.75" customHeight="1">
      <c r="A38" s="92"/>
      <c r="B38" s="93"/>
      <c r="C38" s="93"/>
      <c r="D38" s="94"/>
      <c r="E38" s="94"/>
      <c r="F38" s="95"/>
      <c r="G38" s="96" t="str">
        <f>IFERROR(VLOOKUP(F38,Kontoplan!A:B,2,FALSE),"")</f>
        <v/>
      </c>
      <c r="H38" s="97"/>
      <c r="I38" s="97"/>
      <c r="J38" s="97"/>
      <c r="K38" s="94"/>
      <c r="L38" s="98"/>
    </row>
    <row r="39" spans="1:12">
      <c r="A39" s="99"/>
      <c r="B39" s="100"/>
      <c r="C39" s="101" t="s">
        <v>53</v>
      </c>
      <c r="D39" s="102"/>
      <c r="E39" s="102"/>
      <c r="F39" s="103"/>
      <c r="G39" s="104"/>
      <c r="H39" s="105">
        <f>SUM(H5:H38)</f>
        <v>0</v>
      </c>
      <c r="I39" s="105">
        <f t="shared" ref="I39:L39" si="3">SUM(I5:I38)</f>
        <v>0</v>
      </c>
      <c r="J39" s="105">
        <f t="shared" si="3"/>
        <v>0</v>
      </c>
      <c r="K39" s="114">
        <f>SUM(K5:K38)</f>
        <v>0</v>
      </c>
      <c r="L39" s="106">
        <f t="shared" si="3"/>
        <v>0</v>
      </c>
    </row>
  </sheetData>
  <autoFilter ref="A4:L4"/>
  <mergeCells count="2">
    <mergeCell ref="B1:C1"/>
    <mergeCell ref="H1:L1"/>
  </mergeCells>
  <pageMargins left="0.31496062992125984" right="0.31496062992125984" top="0.94488188976377963" bottom="0.55118110236220474" header="0.31496062992125984" footer="0.31496062992125984"/>
  <pageSetup paperSize="9" fitToHeight="0" orientation="landscape" r:id="rId1"/>
  <headerFooter>
    <oddFooter>Seite &amp;P von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9"/>
  <sheetViews>
    <sheetView zoomScale="130" zoomScaleNormal="130" workbookViewId="0">
      <selection activeCell="M41" sqref="M41"/>
    </sheetView>
  </sheetViews>
  <sheetFormatPr baseColWidth="10" defaultRowHeight="12.75"/>
  <cols>
    <col min="1" max="1" width="7.28515625" bestFit="1" customWidth="1"/>
    <col min="2" max="2" width="8.7109375" customWidth="1"/>
    <col min="3" max="3" width="30.7109375" customWidth="1"/>
    <col min="4" max="4" width="11.28515625" customWidth="1"/>
    <col min="5" max="5" width="4.42578125" bestFit="1" customWidth="1"/>
    <col min="6" max="6" width="7.85546875" style="43" bestFit="1" customWidth="1"/>
    <col min="7" max="7" width="17.28515625" bestFit="1" customWidth="1"/>
    <col min="8" max="12" width="11.28515625" customWidth="1"/>
  </cols>
  <sheetData>
    <row r="1" spans="1:12">
      <c r="A1" s="18" t="s">
        <v>49</v>
      </c>
      <c r="B1" s="120"/>
      <c r="C1" s="120"/>
      <c r="H1" s="121"/>
      <c r="I1" s="121"/>
      <c r="J1" s="121"/>
      <c r="K1" s="121"/>
      <c r="L1" s="121"/>
    </row>
    <row r="3" spans="1:12">
      <c r="H3">
        <v>1</v>
      </c>
      <c r="I3">
        <v>2</v>
      </c>
      <c r="J3">
        <v>3</v>
      </c>
      <c r="K3">
        <v>4</v>
      </c>
      <c r="L3">
        <v>5</v>
      </c>
    </row>
    <row r="4" spans="1:12">
      <c r="A4" s="55" t="s">
        <v>72</v>
      </c>
      <c r="B4" s="56" t="s">
        <v>2</v>
      </c>
      <c r="C4" s="56" t="s">
        <v>48</v>
      </c>
      <c r="D4" s="56" t="s">
        <v>50</v>
      </c>
      <c r="E4" s="56" t="s">
        <v>67</v>
      </c>
      <c r="F4" s="57" t="s">
        <v>52</v>
      </c>
      <c r="G4" s="58" t="s">
        <v>51</v>
      </c>
      <c r="H4" s="59" t="str">
        <f>IF('Vermögen, Bilanz'!B5&lt;&gt;"",'Vermögen, Bilanz'!B5,"")</f>
        <v>Verkehr</v>
      </c>
      <c r="I4" s="59" t="str">
        <f>IF('Vermögen, Bilanz'!B6&lt;&gt;"",'Vermögen, Bilanz'!B6,"")</f>
        <v>Anlage ZKB</v>
      </c>
      <c r="J4" s="59" t="str">
        <f>IF('Vermögen, Bilanz'!B7&lt;&gt;"",'Vermögen, Bilanz'!B7,"")</f>
        <v>Wertschriften</v>
      </c>
      <c r="K4" s="110" t="str">
        <f>+IF('Vermögen, Bilanz'!B8&lt;&gt;"",'Vermögen, Bilanz'!B8,"")</f>
        <v>Eigenverwaltung</v>
      </c>
      <c r="L4" s="60" t="str">
        <f>IF('Vermögen, Bilanz'!B9&lt;&gt;"",'Vermögen, Bilanz'!B9,"")</f>
        <v>Schulden</v>
      </c>
    </row>
    <row r="5" spans="1:12">
      <c r="A5" s="61"/>
      <c r="B5" s="62"/>
      <c r="C5" s="62" t="s">
        <v>4</v>
      </c>
      <c r="D5" s="63"/>
      <c r="E5" s="63"/>
      <c r="F5" s="64"/>
      <c r="G5" s="65"/>
      <c r="H5" s="66">
        <f>+'7-2'!H39</f>
        <v>0</v>
      </c>
      <c r="I5" s="66">
        <f>+'7-2'!I39</f>
        <v>0</v>
      </c>
      <c r="J5" s="66">
        <f>+'7-2'!J39</f>
        <v>0</v>
      </c>
      <c r="K5" s="111">
        <f>+'7-2'!K39</f>
        <v>0</v>
      </c>
      <c r="L5" s="67">
        <f>+'7-2'!L39</f>
        <v>0</v>
      </c>
    </row>
    <row r="6" spans="1:12">
      <c r="A6" s="68"/>
      <c r="B6" s="69"/>
      <c r="C6" s="70"/>
      <c r="D6" s="71"/>
      <c r="E6" s="72"/>
      <c r="F6" s="107"/>
      <c r="G6" s="74" t="str">
        <f>IFERROR(VLOOKUP(F6,Kontoplan!A:B,2,FALSE),"")</f>
        <v/>
      </c>
      <c r="H6" s="75">
        <f>IF($E6=H$3,$D6,0)</f>
        <v>0</v>
      </c>
      <c r="I6" s="75">
        <f t="shared" ref="I6:L37" si="0">IF($E6=I$3,$D6,0)</f>
        <v>0</v>
      </c>
      <c r="J6" s="75">
        <f t="shared" si="0"/>
        <v>0</v>
      </c>
      <c r="K6" s="112">
        <f t="shared" si="0"/>
        <v>0</v>
      </c>
      <c r="L6" s="76">
        <f t="shared" si="0"/>
        <v>0</v>
      </c>
    </row>
    <row r="7" spans="1:12">
      <c r="A7" s="77"/>
      <c r="B7" s="78"/>
      <c r="C7" s="79"/>
      <c r="D7" s="80"/>
      <c r="E7" s="81"/>
      <c r="F7" s="108"/>
      <c r="G7" s="74" t="str">
        <f>IFERROR(VLOOKUP(F7,Kontoplan!A:B,2,FALSE),"")</f>
        <v/>
      </c>
      <c r="H7" s="75">
        <f t="shared" ref="H7:H22" si="1">IF($E7=H$3,$D7,0)</f>
        <v>0</v>
      </c>
      <c r="I7" s="75">
        <f t="shared" si="0"/>
        <v>0</v>
      </c>
      <c r="J7" s="75">
        <f t="shared" si="0"/>
        <v>0</v>
      </c>
      <c r="K7" s="112">
        <f t="shared" si="0"/>
        <v>0</v>
      </c>
      <c r="L7" s="76">
        <f t="shared" si="0"/>
        <v>0</v>
      </c>
    </row>
    <row r="8" spans="1:12">
      <c r="A8" s="77"/>
      <c r="B8" s="78"/>
      <c r="C8" s="79"/>
      <c r="D8" s="80"/>
      <c r="E8" s="81"/>
      <c r="F8" s="108"/>
      <c r="G8" s="74" t="str">
        <f>IFERROR(VLOOKUP(F8,Kontoplan!A:B,2,FALSE),"")</f>
        <v/>
      </c>
      <c r="H8" s="75">
        <f t="shared" si="1"/>
        <v>0</v>
      </c>
      <c r="I8" s="75">
        <f t="shared" si="0"/>
        <v>0</v>
      </c>
      <c r="J8" s="75">
        <f t="shared" si="0"/>
        <v>0</v>
      </c>
      <c r="K8" s="112">
        <f t="shared" si="0"/>
        <v>0</v>
      </c>
      <c r="L8" s="76">
        <f t="shared" si="0"/>
        <v>0</v>
      </c>
    </row>
    <row r="9" spans="1:12">
      <c r="A9" s="77"/>
      <c r="B9" s="78"/>
      <c r="C9" s="79"/>
      <c r="D9" s="80"/>
      <c r="E9" s="81"/>
      <c r="F9" s="108"/>
      <c r="G9" s="74" t="str">
        <f>IFERROR(VLOOKUP(F9,Kontoplan!A:B,2,FALSE),"")</f>
        <v/>
      </c>
      <c r="H9" s="75">
        <f t="shared" si="1"/>
        <v>0</v>
      </c>
      <c r="I9" s="75">
        <f t="shared" si="0"/>
        <v>0</v>
      </c>
      <c r="J9" s="75">
        <f t="shared" si="0"/>
        <v>0</v>
      </c>
      <c r="K9" s="112">
        <f t="shared" si="0"/>
        <v>0</v>
      </c>
      <c r="L9" s="76">
        <f t="shared" si="0"/>
        <v>0</v>
      </c>
    </row>
    <row r="10" spans="1:12">
      <c r="A10" s="77"/>
      <c r="B10" s="78"/>
      <c r="C10" s="79"/>
      <c r="D10" s="80"/>
      <c r="E10" s="81"/>
      <c r="F10" s="108"/>
      <c r="G10" s="74" t="str">
        <f>IFERROR(VLOOKUP(F10,Kontoplan!A:B,2,FALSE),"")</f>
        <v/>
      </c>
      <c r="H10" s="75">
        <f t="shared" si="1"/>
        <v>0</v>
      </c>
      <c r="I10" s="75">
        <f t="shared" si="0"/>
        <v>0</v>
      </c>
      <c r="J10" s="75">
        <f t="shared" si="0"/>
        <v>0</v>
      </c>
      <c r="K10" s="112">
        <f t="shared" si="0"/>
        <v>0</v>
      </c>
      <c r="L10" s="76">
        <f t="shared" si="0"/>
        <v>0</v>
      </c>
    </row>
    <row r="11" spans="1:12">
      <c r="A11" s="77"/>
      <c r="B11" s="78"/>
      <c r="C11" s="79"/>
      <c r="D11" s="80"/>
      <c r="E11" s="81"/>
      <c r="F11" s="108"/>
      <c r="G11" s="74" t="str">
        <f>IFERROR(VLOOKUP(F11,Kontoplan!A:B,2,FALSE),"")</f>
        <v/>
      </c>
      <c r="H11" s="75">
        <f t="shared" si="1"/>
        <v>0</v>
      </c>
      <c r="I11" s="75">
        <f t="shared" si="0"/>
        <v>0</v>
      </c>
      <c r="J11" s="75">
        <f t="shared" si="0"/>
        <v>0</v>
      </c>
      <c r="K11" s="112">
        <f t="shared" si="0"/>
        <v>0</v>
      </c>
      <c r="L11" s="76">
        <f t="shared" si="0"/>
        <v>0</v>
      </c>
    </row>
    <row r="12" spans="1:12">
      <c r="A12" s="77"/>
      <c r="B12" s="78"/>
      <c r="C12" s="79"/>
      <c r="D12" s="80"/>
      <c r="E12" s="81"/>
      <c r="F12" s="108"/>
      <c r="G12" s="74" t="str">
        <f>IFERROR(VLOOKUP(F12,Kontoplan!A:B,2,FALSE),"")</f>
        <v/>
      </c>
      <c r="H12" s="75">
        <f t="shared" si="1"/>
        <v>0</v>
      </c>
      <c r="I12" s="75">
        <f t="shared" si="0"/>
        <v>0</v>
      </c>
      <c r="J12" s="75">
        <f t="shared" si="0"/>
        <v>0</v>
      </c>
      <c r="K12" s="112">
        <f t="shared" si="0"/>
        <v>0</v>
      </c>
      <c r="L12" s="76">
        <f t="shared" si="0"/>
        <v>0</v>
      </c>
    </row>
    <row r="13" spans="1:12">
      <c r="A13" s="77"/>
      <c r="B13" s="78"/>
      <c r="C13" s="79"/>
      <c r="D13" s="80"/>
      <c r="E13" s="81"/>
      <c r="F13" s="108"/>
      <c r="G13" s="74" t="str">
        <f>IFERROR(VLOOKUP(F13,Kontoplan!A:B,2,FALSE),"")</f>
        <v/>
      </c>
      <c r="H13" s="75">
        <f t="shared" si="1"/>
        <v>0</v>
      </c>
      <c r="I13" s="75">
        <f t="shared" si="0"/>
        <v>0</v>
      </c>
      <c r="J13" s="75">
        <f t="shared" si="0"/>
        <v>0</v>
      </c>
      <c r="K13" s="112">
        <f t="shared" si="0"/>
        <v>0</v>
      </c>
      <c r="L13" s="76">
        <f t="shared" si="0"/>
        <v>0</v>
      </c>
    </row>
    <row r="14" spans="1:12">
      <c r="A14" s="77"/>
      <c r="B14" s="78"/>
      <c r="C14" s="79"/>
      <c r="D14" s="80"/>
      <c r="E14" s="81"/>
      <c r="F14" s="108"/>
      <c r="G14" s="74" t="str">
        <f>IFERROR(VLOOKUP(F14,Kontoplan!A:B,2,FALSE),"")</f>
        <v/>
      </c>
      <c r="H14" s="75">
        <f t="shared" si="1"/>
        <v>0</v>
      </c>
      <c r="I14" s="75">
        <f t="shared" si="0"/>
        <v>0</v>
      </c>
      <c r="J14" s="75">
        <f t="shared" si="0"/>
        <v>0</v>
      </c>
      <c r="K14" s="112">
        <f t="shared" si="0"/>
        <v>0</v>
      </c>
      <c r="L14" s="76">
        <f t="shared" si="0"/>
        <v>0</v>
      </c>
    </row>
    <row r="15" spans="1:12">
      <c r="A15" s="77"/>
      <c r="B15" s="78"/>
      <c r="C15" s="79"/>
      <c r="D15" s="80"/>
      <c r="E15" s="81"/>
      <c r="F15" s="108"/>
      <c r="G15" s="74" t="str">
        <f>IFERROR(VLOOKUP(F15,Kontoplan!A:B,2,FALSE),"")</f>
        <v/>
      </c>
      <c r="H15" s="75">
        <f t="shared" si="1"/>
        <v>0</v>
      </c>
      <c r="I15" s="75">
        <f t="shared" si="0"/>
        <v>0</v>
      </c>
      <c r="J15" s="75">
        <f t="shared" si="0"/>
        <v>0</v>
      </c>
      <c r="K15" s="112">
        <f t="shared" si="0"/>
        <v>0</v>
      </c>
      <c r="L15" s="76">
        <f t="shared" si="0"/>
        <v>0</v>
      </c>
    </row>
    <row r="16" spans="1:12">
      <c r="A16" s="77"/>
      <c r="B16" s="78"/>
      <c r="C16" s="79"/>
      <c r="D16" s="80"/>
      <c r="E16" s="81"/>
      <c r="F16" s="108"/>
      <c r="G16" s="74" t="str">
        <f>IFERROR(VLOOKUP(F16,Kontoplan!A:B,2,FALSE),"")</f>
        <v/>
      </c>
      <c r="H16" s="75">
        <f t="shared" si="1"/>
        <v>0</v>
      </c>
      <c r="I16" s="75">
        <f t="shared" si="0"/>
        <v>0</v>
      </c>
      <c r="J16" s="75">
        <f t="shared" si="0"/>
        <v>0</v>
      </c>
      <c r="K16" s="112">
        <f t="shared" si="0"/>
        <v>0</v>
      </c>
      <c r="L16" s="76">
        <f t="shared" si="0"/>
        <v>0</v>
      </c>
    </row>
    <row r="17" spans="1:12">
      <c r="A17" s="77"/>
      <c r="B17" s="78"/>
      <c r="C17" s="79"/>
      <c r="D17" s="80"/>
      <c r="E17" s="81"/>
      <c r="F17" s="108"/>
      <c r="G17" s="74" t="str">
        <f>IFERROR(VLOOKUP(F17,Kontoplan!A:B,2,FALSE),"")</f>
        <v/>
      </c>
      <c r="H17" s="75">
        <f t="shared" si="1"/>
        <v>0</v>
      </c>
      <c r="I17" s="75">
        <f t="shared" si="0"/>
        <v>0</v>
      </c>
      <c r="J17" s="75">
        <f t="shared" si="0"/>
        <v>0</v>
      </c>
      <c r="K17" s="112">
        <f t="shared" si="0"/>
        <v>0</v>
      </c>
      <c r="L17" s="76">
        <f t="shared" si="0"/>
        <v>0</v>
      </c>
    </row>
    <row r="18" spans="1:12">
      <c r="A18" s="77"/>
      <c r="B18" s="78"/>
      <c r="C18" s="79"/>
      <c r="D18" s="80"/>
      <c r="E18" s="81"/>
      <c r="F18" s="108"/>
      <c r="G18" s="74" t="str">
        <f>IFERROR(VLOOKUP(F18,Kontoplan!A:B,2,FALSE),"")</f>
        <v/>
      </c>
      <c r="H18" s="75">
        <f t="shared" si="1"/>
        <v>0</v>
      </c>
      <c r="I18" s="75">
        <f t="shared" si="0"/>
        <v>0</v>
      </c>
      <c r="J18" s="75">
        <f t="shared" si="0"/>
        <v>0</v>
      </c>
      <c r="K18" s="112">
        <f t="shared" si="0"/>
        <v>0</v>
      </c>
      <c r="L18" s="76">
        <f t="shared" si="0"/>
        <v>0</v>
      </c>
    </row>
    <row r="19" spans="1:12">
      <c r="A19" s="77"/>
      <c r="B19" s="78"/>
      <c r="C19" s="79"/>
      <c r="D19" s="80"/>
      <c r="E19" s="81"/>
      <c r="F19" s="108"/>
      <c r="G19" s="74" t="str">
        <f>IFERROR(VLOOKUP(F19,Kontoplan!A:B,2,FALSE),"")</f>
        <v/>
      </c>
      <c r="H19" s="75">
        <f t="shared" si="1"/>
        <v>0</v>
      </c>
      <c r="I19" s="75">
        <f t="shared" si="0"/>
        <v>0</v>
      </c>
      <c r="J19" s="75">
        <f t="shared" si="0"/>
        <v>0</v>
      </c>
      <c r="K19" s="112">
        <f t="shared" si="0"/>
        <v>0</v>
      </c>
      <c r="L19" s="76">
        <f t="shared" si="0"/>
        <v>0</v>
      </c>
    </row>
    <row r="20" spans="1:12">
      <c r="A20" s="77"/>
      <c r="B20" s="78"/>
      <c r="C20" s="79"/>
      <c r="D20" s="80"/>
      <c r="E20" s="81"/>
      <c r="F20" s="108"/>
      <c r="G20" s="74" t="str">
        <f>IFERROR(VLOOKUP(F20,Kontoplan!A:B,2,FALSE),"")</f>
        <v/>
      </c>
      <c r="H20" s="75">
        <f t="shared" si="1"/>
        <v>0</v>
      </c>
      <c r="I20" s="75">
        <f t="shared" si="0"/>
        <v>0</v>
      </c>
      <c r="J20" s="75">
        <f t="shared" si="0"/>
        <v>0</v>
      </c>
      <c r="K20" s="112">
        <f t="shared" si="0"/>
        <v>0</v>
      </c>
      <c r="L20" s="76">
        <f t="shared" si="0"/>
        <v>0</v>
      </c>
    </row>
    <row r="21" spans="1:12">
      <c r="A21" s="77"/>
      <c r="B21" s="78"/>
      <c r="C21" s="79"/>
      <c r="D21" s="80"/>
      <c r="E21" s="81"/>
      <c r="F21" s="108"/>
      <c r="G21" s="74" t="str">
        <f>IFERROR(VLOOKUP(F21,Kontoplan!A:B,2,FALSE),"")</f>
        <v/>
      </c>
      <c r="H21" s="75">
        <f t="shared" si="1"/>
        <v>0</v>
      </c>
      <c r="I21" s="75">
        <f t="shared" si="0"/>
        <v>0</v>
      </c>
      <c r="J21" s="75">
        <f t="shared" si="0"/>
        <v>0</v>
      </c>
      <c r="K21" s="112">
        <f t="shared" si="0"/>
        <v>0</v>
      </c>
      <c r="L21" s="76">
        <f t="shared" si="0"/>
        <v>0</v>
      </c>
    </row>
    <row r="22" spans="1:12">
      <c r="A22" s="77"/>
      <c r="B22" s="78"/>
      <c r="C22" s="79"/>
      <c r="D22" s="80"/>
      <c r="E22" s="81"/>
      <c r="F22" s="108"/>
      <c r="G22" s="74" t="str">
        <f>IFERROR(VLOOKUP(F22,Kontoplan!A:B,2,FALSE),"")</f>
        <v/>
      </c>
      <c r="H22" s="75">
        <f t="shared" si="1"/>
        <v>0</v>
      </c>
      <c r="I22" s="75">
        <f t="shared" si="0"/>
        <v>0</v>
      </c>
      <c r="J22" s="75">
        <f t="shared" si="0"/>
        <v>0</v>
      </c>
      <c r="K22" s="112">
        <f t="shared" si="0"/>
        <v>0</v>
      </c>
      <c r="L22" s="76">
        <f t="shared" si="0"/>
        <v>0</v>
      </c>
    </row>
    <row r="23" spans="1:12">
      <c r="A23" s="77"/>
      <c r="B23" s="78"/>
      <c r="C23" s="79"/>
      <c r="D23" s="80"/>
      <c r="E23" s="81"/>
      <c r="F23" s="108"/>
      <c r="G23" s="74" t="str">
        <f>IFERROR(VLOOKUP(F23,Kontoplan!A:B,2,FALSE),"")</f>
        <v/>
      </c>
      <c r="H23" s="75">
        <f t="shared" ref="H23:H37" si="2">IF($E23=H$3,$D23,0)</f>
        <v>0</v>
      </c>
      <c r="I23" s="75">
        <f t="shared" si="0"/>
        <v>0</v>
      </c>
      <c r="J23" s="75">
        <f t="shared" si="0"/>
        <v>0</v>
      </c>
      <c r="K23" s="112">
        <f t="shared" si="0"/>
        <v>0</v>
      </c>
      <c r="L23" s="76">
        <f t="shared" si="0"/>
        <v>0</v>
      </c>
    </row>
    <row r="24" spans="1:12">
      <c r="A24" s="77"/>
      <c r="B24" s="78"/>
      <c r="C24" s="79"/>
      <c r="D24" s="80"/>
      <c r="E24" s="81"/>
      <c r="F24" s="108"/>
      <c r="G24" s="74" t="str">
        <f>IFERROR(VLOOKUP(F24,Kontoplan!A:B,2,FALSE),"")</f>
        <v/>
      </c>
      <c r="H24" s="75">
        <f t="shared" si="2"/>
        <v>0</v>
      </c>
      <c r="I24" s="75">
        <f t="shared" si="0"/>
        <v>0</v>
      </c>
      <c r="J24" s="75">
        <f t="shared" si="0"/>
        <v>0</v>
      </c>
      <c r="K24" s="112">
        <f t="shared" si="0"/>
        <v>0</v>
      </c>
      <c r="L24" s="76">
        <f t="shared" si="0"/>
        <v>0</v>
      </c>
    </row>
    <row r="25" spans="1:12">
      <c r="A25" s="77"/>
      <c r="B25" s="78"/>
      <c r="C25" s="79"/>
      <c r="D25" s="80"/>
      <c r="E25" s="81"/>
      <c r="F25" s="108"/>
      <c r="G25" s="74" t="str">
        <f>IFERROR(VLOOKUP(F25,Kontoplan!A:B,2,FALSE),"")</f>
        <v/>
      </c>
      <c r="H25" s="75">
        <f t="shared" si="2"/>
        <v>0</v>
      </c>
      <c r="I25" s="75">
        <f t="shared" si="0"/>
        <v>0</v>
      </c>
      <c r="J25" s="75">
        <f t="shared" si="0"/>
        <v>0</v>
      </c>
      <c r="K25" s="112">
        <f t="shared" si="0"/>
        <v>0</v>
      </c>
      <c r="L25" s="76">
        <f t="shared" si="0"/>
        <v>0</v>
      </c>
    </row>
    <row r="26" spans="1:12">
      <c r="A26" s="77"/>
      <c r="B26" s="78"/>
      <c r="C26" s="79"/>
      <c r="D26" s="80"/>
      <c r="E26" s="81"/>
      <c r="F26" s="108"/>
      <c r="G26" s="74" t="str">
        <f>IFERROR(VLOOKUP(F26,Kontoplan!A:B,2,FALSE),"")</f>
        <v/>
      </c>
      <c r="H26" s="75">
        <f t="shared" si="2"/>
        <v>0</v>
      </c>
      <c r="I26" s="75">
        <f t="shared" si="0"/>
        <v>0</v>
      </c>
      <c r="J26" s="75">
        <f t="shared" si="0"/>
        <v>0</v>
      </c>
      <c r="K26" s="112">
        <f t="shared" si="0"/>
        <v>0</v>
      </c>
      <c r="L26" s="76">
        <f t="shared" si="0"/>
        <v>0</v>
      </c>
    </row>
    <row r="27" spans="1:12">
      <c r="A27" s="77"/>
      <c r="B27" s="78"/>
      <c r="C27" s="79"/>
      <c r="D27" s="80"/>
      <c r="E27" s="81"/>
      <c r="F27" s="108"/>
      <c r="G27" s="74" t="str">
        <f>IFERROR(VLOOKUP(F27,Kontoplan!A:B,2,FALSE),"")</f>
        <v/>
      </c>
      <c r="H27" s="75">
        <f t="shared" si="2"/>
        <v>0</v>
      </c>
      <c r="I27" s="75">
        <f t="shared" si="0"/>
        <v>0</v>
      </c>
      <c r="J27" s="75">
        <f t="shared" si="0"/>
        <v>0</v>
      </c>
      <c r="K27" s="112">
        <f t="shared" si="0"/>
        <v>0</v>
      </c>
      <c r="L27" s="76">
        <f t="shared" si="0"/>
        <v>0</v>
      </c>
    </row>
    <row r="28" spans="1:12">
      <c r="A28" s="77"/>
      <c r="B28" s="78"/>
      <c r="C28" s="79"/>
      <c r="D28" s="80"/>
      <c r="E28" s="81"/>
      <c r="F28" s="108"/>
      <c r="G28" s="74" t="str">
        <f>IFERROR(VLOOKUP(F28,Kontoplan!A:B,2,FALSE),"")</f>
        <v/>
      </c>
      <c r="H28" s="75">
        <f t="shared" si="2"/>
        <v>0</v>
      </c>
      <c r="I28" s="75">
        <f t="shared" si="0"/>
        <v>0</v>
      </c>
      <c r="J28" s="75">
        <f t="shared" si="0"/>
        <v>0</v>
      </c>
      <c r="K28" s="112">
        <f t="shared" si="0"/>
        <v>0</v>
      </c>
      <c r="L28" s="76">
        <f t="shared" si="0"/>
        <v>0</v>
      </c>
    </row>
    <row r="29" spans="1:12">
      <c r="A29" s="77"/>
      <c r="B29" s="78"/>
      <c r="C29" s="79"/>
      <c r="D29" s="80"/>
      <c r="E29" s="81"/>
      <c r="F29" s="108"/>
      <c r="G29" s="74" t="str">
        <f>IFERROR(VLOOKUP(F29,Kontoplan!A:B,2,FALSE),"")</f>
        <v/>
      </c>
      <c r="H29" s="75">
        <f t="shared" si="2"/>
        <v>0</v>
      </c>
      <c r="I29" s="75">
        <f t="shared" si="0"/>
        <v>0</v>
      </c>
      <c r="J29" s="75">
        <f t="shared" si="0"/>
        <v>0</v>
      </c>
      <c r="K29" s="112">
        <f t="shared" si="0"/>
        <v>0</v>
      </c>
      <c r="L29" s="76">
        <f t="shared" si="0"/>
        <v>0</v>
      </c>
    </row>
    <row r="30" spans="1:12">
      <c r="A30" s="77"/>
      <c r="B30" s="78"/>
      <c r="C30" s="79"/>
      <c r="D30" s="80"/>
      <c r="E30" s="81"/>
      <c r="F30" s="108"/>
      <c r="G30" s="74" t="str">
        <f>IFERROR(VLOOKUP(F30,Kontoplan!A:B,2,FALSE),"")</f>
        <v/>
      </c>
      <c r="H30" s="75">
        <f t="shared" si="2"/>
        <v>0</v>
      </c>
      <c r="I30" s="75">
        <f t="shared" si="0"/>
        <v>0</v>
      </c>
      <c r="J30" s="75">
        <f t="shared" si="0"/>
        <v>0</v>
      </c>
      <c r="K30" s="112">
        <f t="shared" si="0"/>
        <v>0</v>
      </c>
      <c r="L30" s="76">
        <f t="shared" si="0"/>
        <v>0</v>
      </c>
    </row>
    <row r="31" spans="1:12">
      <c r="A31" s="77"/>
      <c r="B31" s="78"/>
      <c r="C31" s="79"/>
      <c r="D31" s="80"/>
      <c r="E31" s="81"/>
      <c r="F31" s="108"/>
      <c r="G31" s="74" t="str">
        <f>IFERROR(VLOOKUP(F31,Kontoplan!A:B,2,FALSE),"")</f>
        <v/>
      </c>
      <c r="H31" s="75">
        <f t="shared" si="2"/>
        <v>0</v>
      </c>
      <c r="I31" s="75">
        <f t="shared" si="0"/>
        <v>0</v>
      </c>
      <c r="J31" s="75">
        <f t="shared" si="0"/>
        <v>0</v>
      </c>
      <c r="K31" s="112">
        <f t="shared" si="0"/>
        <v>0</v>
      </c>
      <c r="L31" s="76">
        <f t="shared" si="0"/>
        <v>0</v>
      </c>
    </row>
    <row r="32" spans="1:12">
      <c r="A32" s="77"/>
      <c r="B32" s="78"/>
      <c r="C32" s="79"/>
      <c r="D32" s="80"/>
      <c r="E32" s="81"/>
      <c r="F32" s="108"/>
      <c r="G32" s="74" t="str">
        <f>IFERROR(VLOOKUP(F32,Kontoplan!A:B,2,FALSE),"")</f>
        <v/>
      </c>
      <c r="H32" s="75">
        <f t="shared" si="2"/>
        <v>0</v>
      </c>
      <c r="I32" s="75">
        <f t="shared" si="0"/>
        <v>0</v>
      </c>
      <c r="J32" s="75">
        <f t="shared" si="0"/>
        <v>0</v>
      </c>
      <c r="K32" s="112">
        <f t="shared" si="0"/>
        <v>0</v>
      </c>
      <c r="L32" s="76">
        <f t="shared" si="0"/>
        <v>0</v>
      </c>
    </row>
    <row r="33" spans="1:12">
      <c r="A33" s="77"/>
      <c r="B33" s="78"/>
      <c r="C33" s="79"/>
      <c r="D33" s="80"/>
      <c r="E33" s="81"/>
      <c r="F33" s="108"/>
      <c r="G33" s="74" t="str">
        <f>IFERROR(VLOOKUP(F33,Kontoplan!A:B,2,FALSE),"")</f>
        <v/>
      </c>
      <c r="H33" s="75">
        <f t="shared" si="2"/>
        <v>0</v>
      </c>
      <c r="I33" s="75">
        <f t="shared" si="0"/>
        <v>0</v>
      </c>
      <c r="J33" s="75">
        <f t="shared" si="0"/>
        <v>0</v>
      </c>
      <c r="K33" s="112">
        <f t="shared" si="0"/>
        <v>0</v>
      </c>
      <c r="L33" s="76">
        <f t="shared" si="0"/>
        <v>0</v>
      </c>
    </row>
    <row r="34" spans="1:12">
      <c r="A34" s="77"/>
      <c r="B34" s="78"/>
      <c r="C34" s="79"/>
      <c r="D34" s="80"/>
      <c r="E34" s="81"/>
      <c r="F34" s="108"/>
      <c r="G34" s="74" t="str">
        <f>IFERROR(VLOOKUP(F34,Kontoplan!A:B,2,FALSE),"")</f>
        <v/>
      </c>
      <c r="H34" s="75">
        <f t="shared" si="2"/>
        <v>0</v>
      </c>
      <c r="I34" s="75">
        <f t="shared" si="0"/>
        <v>0</v>
      </c>
      <c r="J34" s="75">
        <f t="shared" si="0"/>
        <v>0</v>
      </c>
      <c r="K34" s="112">
        <f t="shared" si="0"/>
        <v>0</v>
      </c>
      <c r="L34" s="76">
        <f t="shared" si="0"/>
        <v>0</v>
      </c>
    </row>
    <row r="35" spans="1:12">
      <c r="A35" s="77"/>
      <c r="B35" s="78"/>
      <c r="C35" s="79"/>
      <c r="D35" s="80"/>
      <c r="E35" s="81"/>
      <c r="F35" s="108"/>
      <c r="G35" s="74" t="str">
        <f>IFERROR(VLOOKUP(F35,Kontoplan!A:B,2,FALSE),"")</f>
        <v/>
      </c>
      <c r="H35" s="75">
        <f t="shared" si="2"/>
        <v>0</v>
      </c>
      <c r="I35" s="75">
        <f t="shared" si="0"/>
        <v>0</v>
      </c>
      <c r="J35" s="75">
        <f t="shared" si="0"/>
        <v>0</v>
      </c>
      <c r="K35" s="112">
        <f t="shared" si="0"/>
        <v>0</v>
      </c>
      <c r="L35" s="76">
        <f t="shared" si="0"/>
        <v>0</v>
      </c>
    </row>
    <row r="36" spans="1:12">
      <c r="A36" s="77"/>
      <c r="B36" s="78"/>
      <c r="C36" s="79"/>
      <c r="D36" s="80"/>
      <c r="E36" s="81"/>
      <c r="F36" s="108"/>
      <c r="G36" s="74" t="str">
        <f>IFERROR(VLOOKUP(F36,Kontoplan!A:B,2,FALSE),"")</f>
        <v/>
      </c>
      <c r="H36" s="75">
        <f t="shared" si="2"/>
        <v>0</v>
      </c>
      <c r="I36" s="75">
        <f t="shared" si="0"/>
        <v>0</v>
      </c>
      <c r="J36" s="75">
        <f t="shared" si="0"/>
        <v>0</v>
      </c>
      <c r="K36" s="112">
        <f t="shared" si="0"/>
        <v>0</v>
      </c>
      <c r="L36" s="76">
        <f t="shared" si="0"/>
        <v>0</v>
      </c>
    </row>
    <row r="37" spans="1:12">
      <c r="A37" s="83"/>
      <c r="B37" s="84"/>
      <c r="C37" s="85"/>
      <c r="D37" s="86"/>
      <c r="E37" s="87"/>
      <c r="F37" s="109"/>
      <c r="G37" s="89" t="str">
        <f>IFERROR(VLOOKUP(F37,Kontoplan!A:B,2,FALSE),"")</f>
        <v/>
      </c>
      <c r="H37" s="90">
        <f t="shared" si="2"/>
        <v>0</v>
      </c>
      <c r="I37" s="90">
        <f t="shared" si="0"/>
        <v>0</v>
      </c>
      <c r="J37" s="90">
        <f t="shared" si="0"/>
        <v>0</v>
      </c>
      <c r="K37" s="113">
        <f t="shared" si="0"/>
        <v>0</v>
      </c>
      <c r="L37" s="91">
        <f t="shared" si="0"/>
        <v>0</v>
      </c>
    </row>
    <row r="38" spans="1:12" ht="6.75" customHeight="1">
      <c r="A38" s="92"/>
      <c r="B38" s="93"/>
      <c r="C38" s="93"/>
      <c r="D38" s="94"/>
      <c r="E38" s="94"/>
      <c r="F38" s="95"/>
      <c r="G38" s="96" t="str">
        <f>IFERROR(VLOOKUP(F38,Kontoplan!A:B,2,FALSE),"")</f>
        <v/>
      </c>
      <c r="H38" s="97"/>
      <c r="I38" s="97"/>
      <c r="J38" s="97"/>
      <c r="K38" s="94"/>
      <c r="L38" s="98"/>
    </row>
    <row r="39" spans="1:12">
      <c r="A39" s="99"/>
      <c r="B39" s="100"/>
      <c r="C39" s="101" t="s">
        <v>53</v>
      </c>
      <c r="D39" s="102"/>
      <c r="E39" s="102"/>
      <c r="F39" s="103"/>
      <c r="G39" s="104"/>
      <c r="H39" s="105">
        <f>SUM(H5:H38)</f>
        <v>0</v>
      </c>
      <c r="I39" s="105">
        <f t="shared" ref="I39:L39" si="3">SUM(I5:I38)</f>
        <v>0</v>
      </c>
      <c r="J39" s="105">
        <f t="shared" si="3"/>
        <v>0</v>
      </c>
      <c r="K39" s="114">
        <f>SUM(K5:K38)</f>
        <v>0</v>
      </c>
      <c r="L39" s="106">
        <f t="shared" si="3"/>
        <v>0</v>
      </c>
    </row>
  </sheetData>
  <autoFilter ref="A4:L4"/>
  <mergeCells count="2">
    <mergeCell ref="B1:C1"/>
    <mergeCell ref="H1:L1"/>
  </mergeCells>
  <pageMargins left="0.31496062992125984" right="0.31496062992125984" top="0.94488188976377963" bottom="0.55118110236220474" header="0.31496062992125984" footer="0.31496062992125984"/>
  <pageSetup paperSize="9" fitToHeight="0" orientation="landscape" r:id="rId1"/>
  <headerFooter>
    <oddFooter>Seite &amp;P von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9"/>
  <sheetViews>
    <sheetView zoomScale="130" zoomScaleNormal="130" workbookViewId="0">
      <selection activeCell="C36" sqref="C36"/>
    </sheetView>
  </sheetViews>
  <sheetFormatPr baseColWidth="10" defaultRowHeight="12.75"/>
  <cols>
    <col min="1" max="1" width="7.28515625" bestFit="1" customWidth="1"/>
    <col min="2" max="2" width="8.7109375" customWidth="1"/>
    <col min="3" max="3" width="30.7109375" customWidth="1"/>
    <col min="4" max="4" width="11.28515625" customWidth="1"/>
    <col min="5" max="5" width="4.42578125" bestFit="1" customWidth="1"/>
    <col min="6" max="6" width="7.85546875" style="43" bestFit="1" customWidth="1"/>
    <col min="7" max="7" width="17.28515625" bestFit="1" customWidth="1"/>
    <col min="8" max="12" width="11.28515625" customWidth="1"/>
  </cols>
  <sheetData>
    <row r="1" spans="1:12">
      <c r="A1" s="18" t="s">
        <v>49</v>
      </c>
      <c r="B1" s="120"/>
      <c r="C1" s="120"/>
      <c r="H1" s="121"/>
      <c r="I1" s="121"/>
      <c r="J1" s="121"/>
      <c r="K1" s="121"/>
      <c r="L1" s="121"/>
    </row>
    <row r="3" spans="1:12">
      <c r="H3">
        <v>1</v>
      </c>
      <c r="I3">
        <v>2</v>
      </c>
      <c r="J3">
        <v>3</v>
      </c>
      <c r="K3">
        <v>4</v>
      </c>
      <c r="L3">
        <v>5</v>
      </c>
    </row>
    <row r="4" spans="1:12">
      <c r="A4" s="55" t="s">
        <v>72</v>
      </c>
      <c r="B4" s="56" t="s">
        <v>2</v>
      </c>
      <c r="C4" s="56" t="s">
        <v>48</v>
      </c>
      <c r="D4" s="56" t="s">
        <v>50</v>
      </c>
      <c r="E4" s="56" t="s">
        <v>67</v>
      </c>
      <c r="F4" s="57" t="s">
        <v>52</v>
      </c>
      <c r="G4" s="58" t="s">
        <v>51</v>
      </c>
      <c r="H4" s="59" t="str">
        <f>IF('Vermögen, Bilanz'!B5&lt;&gt;"",'Vermögen, Bilanz'!B5,"")</f>
        <v>Verkehr</v>
      </c>
      <c r="I4" s="59" t="str">
        <f>IF('Vermögen, Bilanz'!B6&lt;&gt;"",'Vermögen, Bilanz'!B6,"")</f>
        <v>Anlage ZKB</v>
      </c>
      <c r="J4" s="59" t="str">
        <f>IF('Vermögen, Bilanz'!B7&lt;&gt;"",'Vermögen, Bilanz'!B7,"")</f>
        <v>Wertschriften</v>
      </c>
      <c r="K4" s="110" t="str">
        <f>+IF('Vermögen, Bilanz'!B8&lt;&gt;"",'Vermögen, Bilanz'!B8,"")</f>
        <v>Eigenverwaltung</v>
      </c>
      <c r="L4" s="60" t="str">
        <f>IF('Vermögen, Bilanz'!B9&lt;&gt;"",'Vermögen, Bilanz'!B9,"")</f>
        <v>Schulden</v>
      </c>
    </row>
    <row r="5" spans="1:12">
      <c r="A5" s="61"/>
      <c r="B5" s="62"/>
      <c r="C5" s="62" t="s">
        <v>4</v>
      </c>
      <c r="D5" s="63"/>
      <c r="E5" s="63"/>
      <c r="F5" s="64"/>
      <c r="G5" s="65"/>
      <c r="H5" s="66">
        <f>+'8-2'!H39</f>
        <v>0</v>
      </c>
      <c r="I5" s="66">
        <f>+'8-2'!I39</f>
        <v>0</v>
      </c>
      <c r="J5" s="66">
        <f>+'8-2'!J39</f>
        <v>0</v>
      </c>
      <c r="K5" s="111">
        <f>+'8-2'!K39</f>
        <v>0</v>
      </c>
      <c r="L5" s="67">
        <f>+'8-2'!L39</f>
        <v>0</v>
      </c>
    </row>
    <row r="6" spans="1:12">
      <c r="A6" s="68"/>
      <c r="B6" s="69"/>
      <c r="C6" s="70"/>
      <c r="D6" s="71"/>
      <c r="E6" s="72"/>
      <c r="F6" s="107"/>
      <c r="G6" s="74" t="str">
        <f>IFERROR(VLOOKUP(F6,Kontoplan!A:B,2,FALSE),"")</f>
        <v/>
      </c>
      <c r="H6" s="75">
        <f>IF($E6=H$3,$D6,0)</f>
        <v>0</v>
      </c>
      <c r="I6" s="75">
        <f t="shared" ref="I6:L37" si="0">IF($E6=I$3,$D6,0)</f>
        <v>0</v>
      </c>
      <c r="J6" s="75">
        <f t="shared" si="0"/>
        <v>0</v>
      </c>
      <c r="K6" s="112">
        <f t="shared" si="0"/>
        <v>0</v>
      </c>
      <c r="L6" s="76">
        <f t="shared" si="0"/>
        <v>0</v>
      </c>
    </row>
    <row r="7" spans="1:12">
      <c r="A7" s="77"/>
      <c r="B7" s="78"/>
      <c r="C7" s="79"/>
      <c r="D7" s="80"/>
      <c r="E7" s="81"/>
      <c r="F7" s="108"/>
      <c r="G7" s="74" t="str">
        <f>IFERROR(VLOOKUP(F7,Kontoplan!A:B,2,FALSE),"")</f>
        <v/>
      </c>
      <c r="H7" s="75">
        <f t="shared" ref="H7:H22" si="1">IF($E7=H$3,$D7,0)</f>
        <v>0</v>
      </c>
      <c r="I7" s="75">
        <f t="shared" si="0"/>
        <v>0</v>
      </c>
      <c r="J7" s="75">
        <f t="shared" si="0"/>
        <v>0</v>
      </c>
      <c r="K7" s="112">
        <f t="shared" si="0"/>
        <v>0</v>
      </c>
      <c r="L7" s="76">
        <f t="shared" si="0"/>
        <v>0</v>
      </c>
    </row>
    <row r="8" spans="1:12">
      <c r="A8" s="77"/>
      <c r="B8" s="78"/>
      <c r="C8" s="79"/>
      <c r="D8" s="80"/>
      <c r="E8" s="81"/>
      <c r="F8" s="108"/>
      <c r="G8" s="74" t="str">
        <f>IFERROR(VLOOKUP(F8,Kontoplan!A:B,2,FALSE),"")</f>
        <v/>
      </c>
      <c r="H8" s="75">
        <f t="shared" si="1"/>
        <v>0</v>
      </c>
      <c r="I8" s="75">
        <f t="shared" si="0"/>
        <v>0</v>
      </c>
      <c r="J8" s="75">
        <f t="shared" si="0"/>
        <v>0</v>
      </c>
      <c r="K8" s="112">
        <f t="shared" si="0"/>
        <v>0</v>
      </c>
      <c r="L8" s="76">
        <f t="shared" si="0"/>
        <v>0</v>
      </c>
    </row>
    <row r="9" spans="1:12">
      <c r="A9" s="77"/>
      <c r="B9" s="78"/>
      <c r="C9" s="79"/>
      <c r="D9" s="80"/>
      <c r="E9" s="81"/>
      <c r="F9" s="108"/>
      <c r="G9" s="74" t="str">
        <f>IFERROR(VLOOKUP(F9,Kontoplan!A:B,2,FALSE),"")</f>
        <v/>
      </c>
      <c r="H9" s="75">
        <f t="shared" si="1"/>
        <v>0</v>
      </c>
      <c r="I9" s="75">
        <f t="shared" si="0"/>
        <v>0</v>
      </c>
      <c r="J9" s="75">
        <f t="shared" si="0"/>
        <v>0</v>
      </c>
      <c r="K9" s="112">
        <f t="shared" si="0"/>
        <v>0</v>
      </c>
      <c r="L9" s="76">
        <f t="shared" si="0"/>
        <v>0</v>
      </c>
    </row>
    <row r="10" spans="1:12">
      <c r="A10" s="77"/>
      <c r="B10" s="78"/>
      <c r="C10" s="79"/>
      <c r="D10" s="80"/>
      <c r="E10" s="81"/>
      <c r="F10" s="108"/>
      <c r="G10" s="74" t="str">
        <f>IFERROR(VLOOKUP(F10,Kontoplan!A:B,2,FALSE),"")</f>
        <v/>
      </c>
      <c r="H10" s="75">
        <f t="shared" si="1"/>
        <v>0</v>
      </c>
      <c r="I10" s="75">
        <f t="shared" si="0"/>
        <v>0</v>
      </c>
      <c r="J10" s="75">
        <f t="shared" si="0"/>
        <v>0</v>
      </c>
      <c r="K10" s="112">
        <f t="shared" si="0"/>
        <v>0</v>
      </c>
      <c r="L10" s="76">
        <f t="shared" si="0"/>
        <v>0</v>
      </c>
    </row>
    <row r="11" spans="1:12">
      <c r="A11" s="77"/>
      <c r="B11" s="78"/>
      <c r="C11" s="79"/>
      <c r="D11" s="80"/>
      <c r="E11" s="81"/>
      <c r="F11" s="108"/>
      <c r="G11" s="74" t="str">
        <f>IFERROR(VLOOKUP(F11,Kontoplan!A:B,2,FALSE),"")</f>
        <v/>
      </c>
      <c r="H11" s="75">
        <f t="shared" si="1"/>
        <v>0</v>
      </c>
      <c r="I11" s="75">
        <f t="shared" si="0"/>
        <v>0</v>
      </c>
      <c r="J11" s="75">
        <f t="shared" si="0"/>
        <v>0</v>
      </c>
      <c r="K11" s="112">
        <f t="shared" si="0"/>
        <v>0</v>
      </c>
      <c r="L11" s="76">
        <f t="shared" si="0"/>
        <v>0</v>
      </c>
    </row>
    <row r="12" spans="1:12">
      <c r="A12" s="77"/>
      <c r="B12" s="78"/>
      <c r="C12" s="79"/>
      <c r="D12" s="80"/>
      <c r="E12" s="81"/>
      <c r="F12" s="108"/>
      <c r="G12" s="74" t="str">
        <f>IFERROR(VLOOKUP(F12,Kontoplan!A:B,2,FALSE),"")</f>
        <v/>
      </c>
      <c r="H12" s="75">
        <f t="shared" si="1"/>
        <v>0</v>
      </c>
      <c r="I12" s="75">
        <f t="shared" si="0"/>
        <v>0</v>
      </c>
      <c r="J12" s="75">
        <f t="shared" si="0"/>
        <v>0</v>
      </c>
      <c r="K12" s="112">
        <f t="shared" si="0"/>
        <v>0</v>
      </c>
      <c r="L12" s="76">
        <f t="shared" si="0"/>
        <v>0</v>
      </c>
    </row>
    <row r="13" spans="1:12">
      <c r="A13" s="77"/>
      <c r="B13" s="78"/>
      <c r="C13" s="79"/>
      <c r="D13" s="80"/>
      <c r="E13" s="81"/>
      <c r="F13" s="108"/>
      <c r="G13" s="74" t="str">
        <f>IFERROR(VLOOKUP(F13,Kontoplan!A:B,2,FALSE),"")</f>
        <v/>
      </c>
      <c r="H13" s="75">
        <f t="shared" si="1"/>
        <v>0</v>
      </c>
      <c r="I13" s="75">
        <f t="shared" si="0"/>
        <v>0</v>
      </c>
      <c r="J13" s="75">
        <f t="shared" si="0"/>
        <v>0</v>
      </c>
      <c r="K13" s="112">
        <f t="shared" si="0"/>
        <v>0</v>
      </c>
      <c r="L13" s="76">
        <f t="shared" si="0"/>
        <v>0</v>
      </c>
    </row>
    <row r="14" spans="1:12">
      <c r="A14" s="77"/>
      <c r="B14" s="78"/>
      <c r="C14" s="79"/>
      <c r="D14" s="80"/>
      <c r="E14" s="81"/>
      <c r="F14" s="108"/>
      <c r="G14" s="74" t="str">
        <f>IFERROR(VLOOKUP(F14,Kontoplan!A:B,2,FALSE),"")</f>
        <v/>
      </c>
      <c r="H14" s="75">
        <f t="shared" si="1"/>
        <v>0</v>
      </c>
      <c r="I14" s="75">
        <f t="shared" si="0"/>
        <v>0</v>
      </c>
      <c r="J14" s="75">
        <f t="shared" si="0"/>
        <v>0</v>
      </c>
      <c r="K14" s="112">
        <f t="shared" si="0"/>
        <v>0</v>
      </c>
      <c r="L14" s="76">
        <f t="shared" si="0"/>
        <v>0</v>
      </c>
    </row>
    <row r="15" spans="1:12">
      <c r="A15" s="77"/>
      <c r="B15" s="78"/>
      <c r="C15" s="79"/>
      <c r="D15" s="80"/>
      <c r="E15" s="81"/>
      <c r="F15" s="108"/>
      <c r="G15" s="74" t="str">
        <f>IFERROR(VLOOKUP(F15,Kontoplan!A:B,2,FALSE),"")</f>
        <v/>
      </c>
      <c r="H15" s="75">
        <f t="shared" si="1"/>
        <v>0</v>
      </c>
      <c r="I15" s="75">
        <f t="shared" si="0"/>
        <v>0</v>
      </c>
      <c r="J15" s="75">
        <f t="shared" si="0"/>
        <v>0</v>
      </c>
      <c r="K15" s="112">
        <f t="shared" si="0"/>
        <v>0</v>
      </c>
      <c r="L15" s="76">
        <f t="shared" si="0"/>
        <v>0</v>
      </c>
    </row>
    <row r="16" spans="1:12">
      <c r="A16" s="77"/>
      <c r="B16" s="78"/>
      <c r="C16" s="79"/>
      <c r="D16" s="80"/>
      <c r="E16" s="81"/>
      <c r="F16" s="108"/>
      <c r="G16" s="74" t="str">
        <f>IFERROR(VLOOKUP(F16,Kontoplan!A:B,2,FALSE),"")</f>
        <v/>
      </c>
      <c r="H16" s="75">
        <f t="shared" si="1"/>
        <v>0</v>
      </c>
      <c r="I16" s="75">
        <f t="shared" si="0"/>
        <v>0</v>
      </c>
      <c r="J16" s="75">
        <f t="shared" si="0"/>
        <v>0</v>
      </c>
      <c r="K16" s="112">
        <f t="shared" si="0"/>
        <v>0</v>
      </c>
      <c r="L16" s="76">
        <f t="shared" si="0"/>
        <v>0</v>
      </c>
    </row>
    <row r="17" spans="1:12">
      <c r="A17" s="77"/>
      <c r="B17" s="78"/>
      <c r="C17" s="79"/>
      <c r="D17" s="80"/>
      <c r="E17" s="81"/>
      <c r="F17" s="108"/>
      <c r="G17" s="74" t="str">
        <f>IFERROR(VLOOKUP(F17,Kontoplan!A:B,2,FALSE),"")</f>
        <v/>
      </c>
      <c r="H17" s="75">
        <f t="shared" si="1"/>
        <v>0</v>
      </c>
      <c r="I17" s="75">
        <f t="shared" si="0"/>
        <v>0</v>
      </c>
      <c r="J17" s="75">
        <f t="shared" si="0"/>
        <v>0</v>
      </c>
      <c r="K17" s="112">
        <f t="shared" si="0"/>
        <v>0</v>
      </c>
      <c r="L17" s="76">
        <f t="shared" si="0"/>
        <v>0</v>
      </c>
    </row>
    <row r="18" spans="1:12">
      <c r="A18" s="77"/>
      <c r="B18" s="78"/>
      <c r="C18" s="79"/>
      <c r="D18" s="80"/>
      <c r="E18" s="81"/>
      <c r="F18" s="108"/>
      <c r="G18" s="74" t="str">
        <f>IFERROR(VLOOKUP(F18,Kontoplan!A:B,2,FALSE),"")</f>
        <v/>
      </c>
      <c r="H18" s="75">
        <f t="shared" si="1"/>
        <v>0</v>
      </c>
      <c r="I18" s="75">
        <f t="shared" si="0"/>
        <v>0</v>
      </c>
      <c r="J18" s="75">
        <f t="shared" si="0"/>
        <v>0</v>
      </c>
      <c r="K18" s="112">
        <f t="shared" si="0"/>
        <v>0</v>
      </c>
      <c r="L18" s="76">
        <f t="shared" si="0"/>
        <v>0</v>
      </c>
    </row>
    <row r="19" spans="1:12">
      <c r="A19" s="77"/>
      <c r="B19" s="78"/>
      <c r="C19" s="79"/>
      <c r="D19" s="80"/>
      <c r="E19" s="81"/>
      <c r="F19" s="108"/>
      <c r="G19" s="74" t="str">
        <f>IFERROR(VLOOKUP(F19,Kontoplan!A:B,2,FALSE),"")</f>
        <v/>
      </c>
      <c r="H19" s="75">
        <f t="shared" si="1"/>
        <v>0</v>
      </c>
      <c r="I19" s="75">
        <f t="shared" si="0"/>
        <v>0</v>
      </c>
      <c r="J19" s="75">
        <f t="shared" si="0"/>
        <v>0</v>
      </c>
      <c r="K19" s="112">
        <f t="shared" si="0"/>
        <v>0</v>
      </c>
      <c r="L19" s="76">
        <f t="shared" si="0"/>
        <v>0</v>
      </c>
    </row>
    <row r="20" spans="1:12">
      <c r="A20" s="77"/>
      <c r="B20" s="78"/>
      <c r="C20" s="79"/>
      <c r="D20" s="80"/>
      <c r="E20" s="81"/>
      <c r="F20" s="108"/>
      <c r="G20" s="74" t="str">
        <f>IFERROR(VLOOKUP(F20,Kontoplan!A:B,2,FALSE),"")</f>
        <v/>
      </c>
      <c r="H20" s="75">
        <f t="shared" si="1"/>
        <v>0</v>
      </c>
      <c r="I20" s="75">
        <f t="shared" si="0"/>
        <v>0</v>
      </c>
      <c r="J20" s="75">
        <f t="shared" si="0"/>
        <v>0</v>
      </c>
      <c r="K20" s="112">
        <f t="shared" si="0"/>
        <v>0</v>
      </c>
      <c r="L20" s="76">
        <f t="shared" si="0"/>
        <v>0</v>
      </c>
    </row>
    <row r="21" spans="1:12">
      <c r="A21" s="77"/>
      <c r="B21" s="78"/>
      <c r="C21" s="79"/>
      <c r="D21" s="80"/>
      <c r="E21" s="81"/>
      <c r="F21" s="108"/>
      <c r="G21" s="74" t="str">
        <f>IFERROR(VLOOKUP(F21,Kontoplan!A:B,2,FALSE),"")</f>
        <v/>
      </c>
      <c r="H21" s="75">
        <f t="shared" si="1"/>
        <v>0</v>
      </c>
      <c r="I21" s="75">
        <f t="shared" si="0"/>
        <v>0</v>
      </c>
      <c r="J21" s="75">
        <f t="shared" si="0"/>
        <v>0</v>
      </c>
      <c r="K21" s="112">
        <f t="shared" si="0"/>
        <v>0</v>
      </c>
      <c r="L21" s="76">
        <f t="shared" si="0"/>
        <v>0</v>
      </c>
    </row>
    <row r="22" spans="1:12">
      <c r="A22" s="77"/>
      <c r="B22" s="78"/>
      <c r="C22" s="79"/>
      <c r="D22" s="80"/>
      <c r="E22" s="81"/>
      <c r="F22" s="108"/>
      <c r="G22" s="74" t="str">
        <f>IFERROR(VLOOKUP(F22,Kontoplan!A:B,2,FALSE),"")</f>
        <v/>
      </c>
      <c r="H22" s="75">
        <f t="shared" si="1"/>
        <v>0</v>
      </c>
      <c r="I22" s="75">
        <f t="shared" si="0"/>
        <v>0</v>
      </c>
      <c r="J22" s="75">
        <f t="shared" si="0"/>
        <v>0</v>
      </c>
      <c r="K22" s="112">
        <f t="shared" si="0"/>
        <v>0</v>
      </c>
      <c r="L22" s="76">
        <f t="shared" si="0"/>
        <v>0</v>
      </c>
    </row>
    <row r="23" spans="1:12">
      <c r="A23" s="77"/>
      <c r="B23" s="78"/>
      <c r="C23" s="79"/>
      <c r="D23" s="80"/>
      <c r="E23" s="81"/>
      <c r="F23" s="108"/>
      <c r="G23" s="74" t="str">
        <f>IFERROR(VLOOKUP(F23,Kontoplan!A:B,2,FALSE),"")</f>
        <v/>
      </c>
      <c r="H23" s="75">
        <f t="shared" ref="H23:H37" si="2">IF($E23=H$3,$D23,0)</f>
        <v>0</v>
      </c>
      <c r="I23" s="75">
        <f t="shared" si="0"/>
        <v>0</v>
      </c>
      <c r="J23" s="75">
        <f t="shared" si="0"/>
        <v>0</v>
      </c>
      <c r="K23" s="112">
        <f t="shared" si="0"/>
        <v>0</v>
      </c>
      <c r="L23" s="76">
        <f t="shared" si="0"/>
        <v>0</v>
      </c>
    </row>
    <row r="24" spans="1:12">
      <c r="A24" s="77"/>
      <c r="B24" s="78"/>
      <c r="C24" s="79"/>
      <c r="D24" s="80"/>
      <c r="E24" s="81"/>
      <c r="F24" s="108"/>
      <c r="G24" s="74" t="str">
        <f>IFERROR(VLOOKUP(F24,Kontoplan!A:B,2,FALSE),"")</f>
        <v/>
      </c>
      <c r="H24" s="75">
        <f t="shared" si="2"/>
        <v>0</v>
      </c>
      <c r="I24" s="75">
        <f t="shared" si="0"/>
        <v>0</v>
      </c>
      <c r="J24" s="75">
        <f t="shared" si="0"/>
        <v>0</v>
      </c>
      <c r="K24" s="112">
        <f t="shared" si="0"/>
        <v>0</v>
      </c>
      <c r="L24" s="76">
        <f t="shared" si="0"/>
        <v>0</v>
      </c>
    </row>
    <row r="25" spans="1:12">
      <c r="A25" s="77"/>
      <c r="B25" s="78"/>
      <c r="C25" s="79"/>
      <c r="D25" s="80"/>
      <c r="E25" s="81"/>
      <c r="F25" s="108"/>
      <c r="G25" s="74" t="str">
        <f>IFERROR(VLOOKUP(F25,Kontoplan!A:B,2,FALSE),"")</f>
        <v/>
      </c>
      <c r="H25" s="75">
        <f t="shared" si="2"/>
        <v>0</v>
      </c>
      <c r="I25" s="75">
        <f t="shared" si="0"/>
        <v>0</v>
      </c>
      <c r="J25" s="75">
        <f t="shared" si="0"/>
        <v>0</v>
      </c>
      <c r="K25" s="112">
        <f t="shared" si="0"/>
        <v>0</v>
      </c>
      <c r="L25" s="76">
        <f t="shared" si="0"/>
        <v>0</v>
      </c>
    </row>
    <row r="26" spans="1:12">
      <c r="A26" s="77"/>
      <c r="B26" s="78"/>
      <c r="C26" s="79"/>
      <c r="D26" s="80"/>
      <c r="E26" s="81"/>
      <c r="F26" s="108"/>
      <c r="G26" s="74" t="str">
        <f>IFERROR(VLOOKUP(F26,Kontoplan!A:B,2,FALSE),"")</f>
        <v/>
      </c>
      <c r="H26" s="75">
        <f t="shared" si="2"/>
        <v>0</v>
      </c>
      <c r="I26" s="75">
        <f t="shared" si="0"/>
        <v>0</v>
      </c>
      <c r="J26" s="75">
        <f t="shared" si="0"/>
        <v>0</v>
      </c>
      <c r="K26" s="112">
        <f t="shared" si="0"/>
        <v>0</v>
      </c>
      <c r="L26" s="76">
        <f t="shared" si="0"/>
        <v>0</v>
      </c>
    </row>
    <row r="27" spans="1:12">
      <c r="A27" s="77"/>
      <c r="B27" s="78"/>
      <c r="C27" s="79"/>
      <c r="D27" s="80"/>
      <c r="E27" s="81"/>
      <c r="F27" s="108"/>
      <c r="G27" s="74" t="str">
        <f>IFERROR(VLOOKUP(F27,Kontoplan!A:B,2,FALSE),"")</f>
        <v/>
      </c>
      <c r="H27" s="75">
        <f t="shared" si="2"/>
        <v>0</v>
      </c>
      <c r="I27" s="75">
        <f t="shared" si="0"/>
        <v>0</v>
      </c>
      <c r="J27" s="75">
        <f t="shared" si="0"/>
        <v>0</v>
      </c>
      <c r="K27" s="112">
        <f t="shared" si="0"/>
        <v>0</v>
      </c>
      <c r="L27" s="76">
        <f t="shared" si="0"/>
        <v>0</v>
      </c>
    </row>
    <row r="28" spans="1:12">
      <c r="A28" s="77"/>
      <c r="B28" s="78"/>
      <c r="C28" s="79"/>
      <c r="D28" s="80"/>
      <c r="E28" s="81"/>
      <c r="F28" s="108"/>
      <c r="G28" s="74" t="str">
        <f>IFERROR(VLOOKUP(F28,Kontoplan!A:B,2,FALSE),"")</f>
        <v/>
      </c>
      <c r="H28" s="75">
        <f t="shared" si="2"/>
        <v>0</v>
      </c>
      <c r="I28" s="75">
        <f t="shared" si="0"/>
        <v>0</v>
      </c>
      <c r="J28" s="75">
        <f t="shared" si="0"/>
        <v>0</v>
      </c>
      <c r="K28" s="112">
        <f t="shared" si="0"/>
        <v>0</v>
      </c>
      <c r="L28" s="76">
        <f t="shared" si="0"/>
        <v>0</v>
      </c>
    </row>
    <row r="29" spans="1:12">
      <c r="A29" s="77"/>
      <c r="B29" s="78"/>
      <c r="C29" s="79"/>
      <c r="D29" s="80"/>
      <c r="E29" s="81"/>
      <c r="F29" s="108"/>
      <c r="G29" s="74" t="str">
        <f>IFERROR(VLOOKUP(F29,Kontoplan!A:B,2,FALSE),"")</f>
        <v/>
      </c>
      <c r="H29" s="75">
        <f t="shared" si="2"/>
        <v>0</v>
      </c>
      <c r="I29" s="75">
        <f t="shared" si="0"/>
        <v>0</v>
      </c>
      <c r="J29" s="75">
        <f t="shared" si="0"/>
        <v>0</v>
      </c>
      <c r="K29" s="112">
        <f t="shared" si="0"/>
        <v>0</v>
      </c>
      <c r="L29" s="76">
        <f t="shared" si="0"/>
        <v>0</v>
      </c>
    </row>
    <row r="30" spans="1:12">
      <c r="A30" s="77"/>
      <c r="B30" s="78"/>
      <c r="C30" s="79"/>
      <c r="D30" s="80"/>
      <c r="E30" s="81"/>
      <c r="F30" s="108"/>
      <c r="G30" s="74" t="str">
        <f>IFERROR(VLOOKUP(F30,Kontoplan!A:B,2,FALSE),"")</f>
        <v/>
      </c>
      <c r="H30" s="75">
        <f t="shared" si="2"/>
        <v>0</v>
      </c>
      <c r="I30" s="75">
        <f t="shared" si="0"/>
        <v>0</v>
      </c>
      <c r="J30" s="75">
        <f t="shared" si="0"/>
        <v>0</v>
      </c>
      <c r="K30" s="112">
        <f t="shared" si="0"/>
        <v>0</v>
      </c>
      <c r="L30" s="76">
        <f t="shared" si="0"/>
        <v>0</v>
      </c>
    </row>
    <row r="31" spans="1:12">
      <c r="A31" s="77"/>
      <c r="B31" s="78"/>
      <c r="C31" s="79"/>
      <c r="D31" s="80"/>
      <c r="E31" s="81"/>
      <c r="F31" s="108"/>
      <c r="G31" s="74" t="str">
        <f>IFERROR(VLOOKUP(F31,Kontoplan!A:B,2,FALSE),"")</f>
        <v/>
      </c>
      <c r="H31" s="75">
        <f t="shared" si="2"/>
        <v>0</v>
      </c>
      <c r="I31" s="75">
        <f t="shared" si="0"/>
        <v>0</v>
      </c>
      <c r="J31" s="75">
        <f t="shared" si="0"/>
        <v>0</v>
      </c>
      <c r="K31" s="112">
        <f t="shared" si="0"/>
        <v>0</v>
      </c>
      <c r="L31" s="76">
        <f t="shared" si="0"/>
        <v>0</v>
      </c>
    </row>
    <row r="32" spans="1:12">
      <c r="A32" s="77"/>
      <c r="B32" s="78"/>
      <c r="C32" s="79"/>
      <c r="D32" s="80"/>
      <c r="E32" s="81"/>
      <c r="F32" s="108"/>
      <c r="G32" s="74" t="str">
        <f>IFERROR(VLOOKUP(F32,Kontoplan!A:B,2,FALSE),"")</f>
        <v/>
      </c>
      <c r="H32" s="75">
        <f t="shared" si="2"/>
        <v>0</v>
      </c>
      <c r="I32" s="75">
        <f t="shared" si="0"/>
        <v>0</v>
      </c>
      <c r="J32" s="75">
        <f t="shared" si="0"/>
        <v>0</v>
      </c>
      <c r="K32" s="112">
        <f t="shared" si="0"/>
        <v>0</v>
      </c>
      <c r="L32" s="76">
        <f t="shared" si="0"/>
        <v>0</v>
      </c>
    </row>
    <row r="33" spans="1:12">
      <c r="A33" s="77"/>
      <c r="B33" s="78"/>
      <c r="C33" s="79"/>
      <c r="D33" s="80"/>
      <c r="E33" s="81"/>
      <c r="F33" s="108"/>
      <c r="G33" s="74" t="str">
        <f>IFERROR(VLOOKUP(F33,Kontoplan!A:B,2,FALSE),"")</f>
        <v/>
      </c>
      <c r="H33" s="75">
        <f t="shared" si="2"/>
        <v>0</v>
      </c>
      <c r="I33" s="75">
        <f t="shared" si="0"/>
        <v>0</v>
      </c>
      <c r="J33" s="75">
        <f t="shared" si="0"/>
        <v>0</v>
      </c>
      <c r="K33" s="112">
        <f t="shared" si="0"/>
        <v>0</v>
      </c>
      <c r="L33" s="76">
        <f t="shared" si="0"/>
        <v>0</v>
      </c>
    </row>
    <row r="34" spans="1:12">
      <c r="A34" s="77"/>
      <c r="B34" s="78"/>
      <c r="C34" s="79"/>
      <c r="D34" s="80"/>
      <c r="E34" s="81"/>
      <c r="F34" s="108"/>
      <c r="G34" s="74" t="str">
        <f>IFERROR(VLOOKUP(F34,Kontoplan!A:B,2,FALSE),"")</f>
        <v/>
      </c>
      <c r="H34" s="75">
        <f t="shared" si="2"/>
        <v>0</v>
      </c>
      <c r="I34" s="75">
        <f t="shared" si="0"/>
        <v>0</v>
      </c>
      <c r="J34" s="75">
        <f t="shared" si="0"/>
        <v>0</v>
      </c>
      <c r="K34" s="112">
        <f t="shared" si="0"/>
        <v>0</v>
      </c>
      <c r="L34" s="76">
        <f t="shared" si="0"/>
        <v>0</v>
      </c>
    </row>
    <row r="35" spans="1:12">
      <c r="A35" s="77"/>
      <c r="B35" s="78"/>
      <c r="C35" s="79"/>
      <c r="D35" s="80"/>
      <c r="E35" s="81"/>
      <c r="F35" s="108"/>
      <c r="G35" s="74" t="str">
        <f>IFERROR(VLOOKUP(F35,Kontoplan!A:B,2,FALSE),"")</f>
        <v/>
      </c>
      <c r="H35" s="75">
        <f t="shared" si="2"/>
        <v>0</v>
      </c>
      <c r="I35" s="75">
        <f t="shared" si="0"/>
        <v>0</v>
      </c>
      <c r="J35" s="75">
        <f t="shared" si="0"/>
        <v>0</v>
      </c>
      <c r="K35" s="112">
        <f t="shared" si="0"/>
        <v>0</v>
      </c>
      <c r="L35" s="76">
        <f t="shared" si="0"/>
        <v>0</v>
      </c>
    </row>
    <row r="36" spans="1:12">
      <c r="A36" s="77"/>
      <c r="B36" s="78"/>
      <c r="C36" s="79"/>
      <c r="D36" s="80"/>
      <c r="E36" s="81"/>
      <c r="F36" s="108"/>
      <c r="G36" s="74" t="str">
        <f>IFERROR(VLOOKUP(F36,Kontoplan!A:B,2,FALSE),"")</f>
        <v/>
      </c>
      <c r="H36" s="75">
        <f t="shared" si="2"/>
        <v>0</v>
      </c>
      <c r="I36" s="75">
        <f t="shared" si="0"/>
        <v>0</v>
      </c>
      <c r="J36" s="75">
        <f t="shared" si="0"/>
        <v>0</v>
      </c>
      <c r="K36" s="112">
        <f t="shared" si="0"/>
        <v>0</v>
      </c>
      <c r="L36" s="76">
        <f t="shared" si="0"/>
        <v>0</v>
      </c>
    </row>
    <row r="37" spans="1:12">
      <c r="A37" s="83"/>
      <c r="B37" s="84"/>
      <c r="C37" s="85"/>
      <c r="D37" s="86"/>
      <c r="E37" s="87"/>
      <c r="F37" s="109"/>
      <c r="G37" s="89" t="str">
        <f>IFERROR(VLOOKUP(F37,Kontoplan!A:B,2,FALSE),"")</f>
        <v/>
      </c>
      <c r="H37" s="90">
        <f t="shared" si="2"/>
        <v>0</v>
      </c>
      <c r="I37" s="90">
        <f t="shared" si="0"/>
        <v>0</v>
      </c>
      <c r="J37" s="90">
        <f t="shared" si="0"/>
        <v>0</v>
      </c>
      <c r="K37" s="113">
        <f t="shared" si="0"/>
        <v>0</v>
      </c>
      <c r="L37" s="91">
        <f t="shared" si="0"/>
        <v>0</v>
      </c>
    </row>
    <row r="38" spans="1:12" ht="6.75" customHeight="1">
      <c r="A38" s="92"/>
      <c r="B38" s="93"/>
      <c r="C38" s="93"/>
      <c r="D38" s="94"/>
      <c r="E38" s="94"/>
      <c r="F38" s="95"/>
      <c r="G38" s="96" t="str">
        <f>IFERROR(VLOOKUP(F38,Kontoplan!A:B,2,FALSE),"")</f>
        <v/>
      </c>
      <c r="H38" s="97"/>
      <c r="I38" s="97"/>
      <c r="J38" s="97"/>
      <c r="K38" s="94"/>
      <c r="L38" s="98"/>
    </row>
    <row r="39" spans="1:12">
      <c r="A39" s="99"/>
      <c r="B39" s="100"/>
      <c r="C39" s="101" t="s">
        <v>53</v>
      </c>
      <c r="D39" s="102"/>
      <c r="E39" s="102"/>
      <c r="F39" s="103"/>
      <c r="G39" s="104"/>
      <c r="H39" s="105">
        <f>SUM(H5:H38)</f>
        <v>0</v>
      </c>
      <c r="I39" s="105">
        <f t="shared" ref="I39:L39" si="3">SUM(I5:I38)</f>
        <v>0</v>
      </c>
      <c r="J39" s="105">
        <f t="shared" si="3"/>
        <v>0</v>
      </c>
      <c r="K39" s="114">
        <f>SUM(K5:K38)</f>
        <v>0</v>
      </c>
      <c r="L39" s="106">
        <f t="shared" si="3"/>
        <v>0</v>
      </c>
    </row>
  </sheetData>
  <autoFilter ref="A4:L4"/>
  <mergeCells count="2">
    <mergeCell ref="B1:C1"/>
    <mergeCell ref="H1:L1"/>
  </mergeCells>
  <pageMargins left="0.31496062992125984" right="0.31496062992125984" top="0.94488188976377963" bottom="0.55118110236220474" header="0.31496062992125984" footer="0.31496062992125984"/>
  <pageSetup paperSize="9" fitToHeight="0" orientation="landscape" r:id="rId1"/>
  <headerFooter>
    <oddFooter>Seite &amp;P von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9"/>
  <sheetViews>
    <sheetView zoomScale="130" zoomScaleNormal="130" workbookViewId="0">
      <selection activeCell="C36" sqref="C36"/>
    </sheetView>
  </sheetViews>
  <sheetFormatPr baseColWidth="10" defaultRowHeight="12.75"/>
  <cols>
    <col min="1" max="1" width="7.28515625" bestFit="1" customWidth="1"/>
    <col min="2" max="2" width="8.7109375" customWidth="1"/>
    <col min="3" max="3" width="30.7109375" customWidth="1"/>
    <col min="4" max="4" width="11.28515625" customWidth="1"/>
    <col min="5" max="5" width="4.42578125" bestFit="1" customWidth="1"/>
    <col min="6" max="6" width="7.85546875" style="43" bestFit="1" customWidth="1"/>
    <col min="7" max="7" width="17.28515625" bestFit="1" customWidth="1"/>
    <col min="8" max="12" width="11.28515625" customWidth="1"/>
  </cols>
  <sheetData>
    <row r="1" spans="1:12">
      <c r="A1" s="18" t="s">
        <v>49</v>
      </c>
      <c r="B1" s="120"/>
      <c r="C1" s="120"/>
      <c r="H1" s="121"/>
      <c r="I1" s="121"/>
      <c r="J1" s="121"/>
      <c r="K1" s="121"/>
      <c r="L1" s="121"/>
    </row>
    <row r="3" spans="1:12">
      <c r="H3">
        <v>1</v>
      </c>
      <c r="I3">
        <v>2</v>
      </c>
      <c r="J3">
        <v>3</v>
      </c>
      <c r="K3">
        <v>4</v>
      </c>
      <c r="L3">
        <v>5</v>
      </c>
    </row>
    <row r="4" spans="1:12">
      <c r="A4" s="55" t="s">
        <v>72</v>
      </c>
      <c r="B4" s="56" t="s">
        <v>2</v>
      </c>
      <c r="C4" s="56" t="s">
        <v>48</v>
      </c>
      <c r="D4" s="56" t="s">
        <v>50</v>
      </c>
      <c r="E4" s="56" t="s">
        <v>67</v>
      </c>
      <c r="F4" s="57" t="s">
        <v>52</v>
      </c>
      <c r="G4" s="58" t="s">
        <v>51</v>
      </c>
      <c r="H4" s="59" t="str">
        <f>IF('Vermögen, Bilanz'!B5&lt;&gt;"",'Vermögen, Bilanz'!B5,"")</f>
        <v>Verkehr</v>
      </c>
      <c r="I4" s="59" t="str">
        <f>IF('Vermögen, Bilanz'!B6&lt;&gt;"",'Vermögen, Bilanz'!B6,"")</f>
        <v>Anlage ZKB</v>
      </c>
      <c r="J4" s="59" t="str">
        <f>IF('Vermögen, Bilanz'!B7&lt;&gt;"",'Vermögen, Bilanz'!B7,"")</f>
        <v>Wertschriften</v>
      </c>
      <c r="K4" s="110" t="str">
        <f>+IF('Vermögen, Bilanz'!B8&lt;&gt;"",'Vermögen, Bilanz'!B8,"")</f>
        <v>Eigenverwaltung</v>
      </c>
      <c r="L4" s="60" t="str">
        <f>IF('Vermögen, Bilanz'!B9&lt;&gt;"",'Vermögen, Bilanz'!B9,"")</f>
        <v>Schulden</v>
      </c>
    </row>
    <row r="5" spans="1:12">
      <c r="A5" s="61"/>
      <c r="B5" s="62"/>
      <c r="C5" s="62" t="s">
        <v>4</v>
      </c>
      <c r="D5" s="63"/>
      <c r="E5" s="63"/>
      <c r="F5" s="64"/>
      <c r="G5" s="65"/>
      <c r="H5" s="66">
        <f>+'9-2'!H39</f>
        <v>0</v>
      </c>
      <c r="I5" s="66">
        <f>+'9-2'!I39</f>
        <v>0</v>
      </c>
      <c r="J5" s="66">
        <f>+'9-2'!J39</f>
        <v>0</v>
      </c>
      <c r="K5" s="111">
        <f>+'9-2'!K39</f>
        <v>0</v>
      </c>
      <c r="L5" s="67">
        <f>+'9-2'!L39</f>
        <v>0</v>
      </c>
    </row>
    <row r="6" spans="1:12">
      <c r="A6" s="68"/>
      <c r="B6" s="69"/>
      <c r="C6" s="70"/>
      <c r="D6" s="71"/>
      <c r="E6" s="72"/>
      <c r="F6" s="107"/>
      <c r="G6" s="74" t="str">
        <f>IFERROR(VLOOKUP(F6,Kontoplan!A:B,2,FALSE),"")</f>
        <v/>
      </c>
      <c r="H6" s="75">
        <f>IF($E6=H$3,$D6,0)</f>
        <v>0</v>
      </c>
      <c r="I6" s="75">
        <f t="shared" ref="I6:L37" si="0">IF($E6=I$3,$D6,0)</f>
        <v>0</v>
      </c>
      <c r="J6" s="75">
        <f t="shared" si="0"/>
        <v>0</v>
      </c>
      <c r="K6" s="112">
        <f t="shared" si="0"/>
        <v>0</v>
      </c>
      <c r="L6" s="76">
        <f t="shared" si="0"/>
        <v>0</v>
      </c>
    </row>
    <row r="7" spans="1:12">
      <c r="A7" s="77"/>
      <c r="B7" s="78"/>
      <c r="C7" s="79"/>
      <c r="D7" s="80"/>
      <c r="E7" s="81"/>
      <c r="F7" s="108"/>
      <c r="G7" s="74" t="str">
        <f>IFERROR(VLOOKUP(F7,Kontoplan!A:B,2,FALSE),"")</f>
        <v/>
      </c>
      <c r="H7" s="75">
        <f t="shared" ref="H7:H22" si="1">IF($E7=H$3,$D7,0)</f>
        <v>0</v>
      </c>
      <c r="I7" s="75">
        <f t="shared" si="0"/>
        <v>0</v>
      </c>
      <c r="J7" s="75">
        <f t="shared" si="0"/>
        <v>0</v>
      </c>
      <c r="K7" s="112">
        <f t="shared" si="0"/>
        <v>0</v>
      </c>
      <c r="L7" s="76">
        <f t="shared" si="0"/>
        <v>0</v>
      </c>
    </row>
    <row r="8" spans="1:12">
      <c r="A8" s="77"/>
      <c r="B8" s="78"/>
      <c r="C8" s="79"/>
      <c r="D8" s="80"/>
      <c r="E8" s="81"/>
      <c r="F8" s="108"/>
      <c r="G8" s="74" t="str">
        <f>IFERROR(VLOOKUP(F8,Kontoplan!A:B,2,FALSE),"")</f>
        <v/>
      </c>
      <c r="H8" s="75">
        <f t="shared" si="1"/>
        <v>0</v>
      </c>
      <c r="I8" s="75">
        <f t="shared" si="0"/>
        <v>0</v>
      </c>
      <c r="J8" s="75">
        <f t="shared" si="0"/>
        <v>0</v>
      </c>
      <c r="K8" s="112">
        <f t="shared" si="0"/>
        <v>0</v>
      </c>
      <c r="L8" s="76">
        <f t="shared" si="0"/>
        <v>0</v>
      </c>
    </row>
    <row r="9" spans="1:12">
      <c r="A9" s="77"/>
      <c r="B9" s="78"/>
      <c r="C9" s="79"/>
      <c r="D9" s="80"/>
      <c r="E9" s="81"/>
      <c r="F9" s="108"/>
      <c r="G9" s="74" t="str">
        <f>IFERROR(VLOOKUP(F9,Kontoplan!A:B,2,FALSE),"")</f>
        <v/>
      </c>
      <c r="H9" s="75">
        <f t="shared" si="1"/>
        <v>0</v>
      </c>
      <c r="I9" s="75">
        <f t="shared" si="0"/>
        <v>0</v>
      </c>
      <c r="J9" s="75">
        <f t="shared" si="0"/>
        <v>0</v>
      </c>
      <c r="K9" s="112">
        <f t="shared" si="0"/>
        <v>0</v>
      </c>
      <c r="L9" s="76">
        <f t="shared" si="0"/>
        <v>0</v>
      </c>
    </row>
    <row r="10" spans="1:12">
      <c r="A10" s="77"/>
      <c r="B10" s="78"/>
      <c r="C10" s="79"/>
      <c r="D10" s="80"/>
      <c r="E10" s="81"/>
      <c r="F10" s="108"/>
      <c r="G10" s="74" t="str">
        <f>IFERROR(VLOOKUP(F10,Kontoplan!A:B,2,FALSE),"")</f>
        <v/>
      </c>
      <c r="H10" s="75">
        <f t="shared" si="1"/>
        <v>0</v>
      </c>
      <c r="I10" s="75">
        <f t="shared" si="0"/>
        <v>0</v>
      </c>
      <c r="J10" s="75">
        <f t="shared" si="0"/>
        <v>0</v>
      </c>
      <c r="K10" s="112">
        <f t="shared" si="0"/>
        <v>0</v>
      </c>
      <c r="L10" s="76">
        <f t="shared" si="0"/>
        <v>0</v>
      </c>
    </row>
    <row r="11" spans="1:12">
      <c r="A11" s="77"/>
      <c r="B11" s="78"/>
      <c r="C11" s="79"/>
      <c r="D11" s="80"/>
      <c r="E11" s="81"/>
      <c r="F11" s="108"/>
      <c r="G11" s="74" t="str">
        <f>IFERROR(VLOOKUP(F11,Kontoplan!A:B,2,FALSE),"")</f>
        <v/>
      </c>
      <c r="H11" s="75">
        <f t="shared" si="1"/>
        <v>0</v>
      </c>
      <c r="I11" s="75">
        <f t="shared" si="0"/>
        <v>0</v>
      </c>
      <c r="J11" s="75">
        <f t="shared" si="0"/>
        <v>0</v>
      </c>
      <c r="K11" s="112">
        <f t="shared" si="0"/>
        <v>0</v>
      </c>
      <c r="L11" s="76">
        <f t="shared" si="0"/>
        <v>0</v>
      </c>
    </row>
    <row r="12" spans="1:12">
      <c r="A12" s="77"/>
      <c r="B12" s="78"/>
      <c r="C12" s="79"/>
      <c r="D12" s="80"/>
      <c r="E12" s="81"/>
      <c r="F12" s="108"/>
      <c r="G12" s="74" t="str">
        <f>IFERROR(VLOOKUP(F12,Kontoplan!A:B,2,FALSE),"")</f>
        <v/>
      </c>
      <c r="H12" s="75">
        <f t="shared" si="1"/>
        <v>0</v>
      </c>
      <c r="I12" s="75">
        <f t="shared" si="0"/>
        <v>0</v>
      </c>
      <c r="J12" s="75">
        <f t="shared" si="0"/>
        <v>0</v>
      </c>
      <c r="K12" s="112">
        <f t="shared" si="0"/>
        <v>0</v>
      </c>
      <c r="L12" s="76">
        <f t="shared" si="0"/>
        <v>0</v>
      </c>
    </row>
    <row r="13" spans="1:12">
      <c r="A13" s="77"/>
      <c r="B13" s="78"/>
      <c r="C13" s="79"/>
      <c r="D13" s="80"/>
      <c r="E13" s="81"/>
      <c r="F13" s="108"/>
      <c r="G13" s="74" t="str">
        <f>IFERROR(VLOOKUP(F13,Kontoplan!A:B,2,FALSE),"")</f>
        <v/>
      </c>
      <c r="H13" s="75">
        <f t="shared" si="1"/>
        <v>0</v>
      </c>
      <c r="I13" s="75">
        <f t="shared" si="0"/>
        <v>0</v>
      </c>
      <c r="J13" s="75">
        <f t="shared" si="0"/>
        <v>0</v>
      </c>
      <c r="K13" s="112">
        <f t="shared" si="0"/>
        <v>0</v>
      </c>
      <c r="L13" s="76">
        <f t="shared" si="0"/>
        <v>0</v>
      </c>
    </row>
    <row r="14" spans="1:12">
      <c r="A14" s="77"/>
      <c r="B14" s="78"/>
      <c r="C14" s="79"/>
      <c r="D14" s="80"/>
      <c r="E14" s="81"/>
      <c r="F14" s="108"/>
      <c r="G14" s="74" t="str">
        <f>IFERROR(VLOOKUP(F14,Kontoplan!A:B,2,FALSE),"")</f>
        <v/>
      </c>
      <c r="H14" s="75">
        <f t="shared" si="1"/>
        <v>0</v>
      </c>
      <c r="I14" s="75">
        <f t="shared" si="0"/>
        <v>0</v>
      </c>
      <c r="J14" s="75">
        <f t="shared" si="0"/>
        <v>0</v>
      </c>
      <c r="K14" s="112">
        <f t="shared" si="0"/>
        <v>0</v>
      </c>
      <c r="L14" s="76">
        <f t="shared" si="0"/>
        <v>0</v>
      </c>
    </row>
    <row r="15" spans="1:12">
      <c r="A15" s="77"/>
      <c r="B15" s="78"/>
      <c r="C15" s="79"/>
      <c r="D15" s="80"/>
      <c r="E15" s="81"/>
      <c r="F15" s="108"/>
      <c r="G15" s="74" t="str">
        <f>IFERROR(VLOOKUP(F15,Kontoplan!A:B,2,FALSE),"")</f>
        <v/>
      </c>
      <c r="H15" s="75">
        <f t="shared" si="1"/>
        <v>0</v>
      </c>
      <c r="I15" s="75">
        <f t="shared" si="0"/>
        <v>0</v>
      </c>
      <c r="J15" s="75">
        <f t="shared" si="0"/>
        <v>0</v>
      </c>
      <c r="K15" s="112">
        <f t="shared" si="0"/>
        <v>0</v>
      </c>
      <c r="L15" s="76">
        <f t="shared" si="0"/>
        <v>0</v>
      </c>
    </row>
    <row r="16" spans="1:12">
      <c r="A16" s="77"/>
      <c r="B16" s="78"/>
      <c r="C16" s="79"/>
      <c r="D16" s="80"/>
      <c r="E16" s="81"/>
      <c r="F16" s="108"/>
      <c r="G16" s="74" t="str">
        <f>IFERROR(VLOOKUP(F16,Kontoplan!A:B,2,FALSE),"")</f>
        <v/>
      </c>
      <c r="H16" s="75">
        <f t="shared" si="1"/>
        <v>0</v>
      </c>
      <c r="I16" s="75">
        <f t="shared" si="0"/>
        <v>0</v>
      </c>
      <c r="J16" s="75">
        <f t="shared" si="0"/>
        <v>0</v>
      </c>
      <c r="K16" s="112">
        <f t="shared" si="0"/>
        <v>0</v>
      </c>
      <c r="L16" s="76">
        <f t="shared" si="0"/>
        <v>0</v>
      </c>
    </row>
    <row r="17" spans="1:12">
      <c r="A17" s="77"/>
      <c r="B17" s="78"/>
      <c r="C17" s="79"/>
      <c r="D17" s="80"/>
      <c r="E17" s="81"/>
      <c r="F17" s="108"/>
      <c r="G17" s="74" t="str">
        <f>IFERROR(VLOOKUP(F17,Kontoplan!A:B,2,FALSE),"")</f>
        <v/>
      </c>
      <c r="H17" s="75">
        <f t="shared" si="1"/>
        <v>0</v>
      </c>
      <c r="I17" s="75">
        <f t="shared" si="0"/>
        <v>0</v>
      </c>
      <c r="J17" s="75">
        <f t="shared" si="0"/>
        <v>0</v>
      </c>
      <c r="K17" s="112">
        <f t="shared" si="0"/>
        <v>0</v>
      </c>
      <c r="L17" s="76">
        <f t="shared" si="0"/>
        <v>0</v>
      </c>
    </row>
    <row r="18" spans="1:12">
      <c r="A18" s="77"/>
      <c r="B18" s="78"/>
      <c r="C18" s="79"/>
      <c r="D18" s="80"/>
      <c r="E18" s="81"/>
      <c r="F18" s="108"/>
      <c r="G18" s="74" t="str">
        <f>IFERROR(VLOOKUP(F18,Kontoplan!A:B,2,FALSE),"")</f>
        <v/>
      </c>
      <c r="H18" s="75">
        <f t="shared" si="1"/>
        <v>0</v>
      </c>
      <c r="I18" s="75">
        <f t="shared" si="0"/>
        <v>0</v>
      </c>
      <c r="J18" s="75">
        <f t="shared" si="0"/>
        <v>0</v>
      </c>
      <c r="K18" s="112">
        <f t="shared" si="0"/>
        <v>0</v>
      </c>
      <c r="L18" s="76">
        <f t="shared" si="0"/>
        <v>0</v>
      </c>
    </row>
    <row r="19" spans="1:12">
      <c r="A19" s="77"/>
      <c r="B19" s="78"/>
      <c r="C19" s="79"/>
      <c r="D19" s="80"/>
      <c r="E19" s="81"/>
      <c r="F19" s="108"/>
      <c r="G19" s="74" t="str">
        <f>IFERROR(VLOOKUP(F19,Kontoplan!A:B,2,FALSE),"")</f>
        <v/>
      </c>
      <c r="H19" s="75">
        <f t="shared" si="1"/>
        <v>0</v>
      </c>
      <c r="I19" s="75">
        <f t="shared" si="0"/>
        <v>0</v>
      </c>
      <c r="J19" s="75">
        <f t="shared" si="0"/>
        <v>0</v>
      </c>
      <c r="K19" s="112">
        <f t="shared" si="0"/>
        <v>0</v>
      </c>
      <c r="L19" s="76">
        <f t="shared" si="0"/>
        <v>0</v>
      </c>
    </row>
    <row r="20" spans="1:12">
      <c r="A20" s="77"/>
      <c r="B20" s="78"/>
      <c r="C20" s="79"/>
      <c r="D20" s="80"/>
      <c r="E20" s="81"/>
      <c r="F20" s="108"/>
      <c r="G20" s="74" t="str">
        <f>IFERROR(VLOOKUP(F20,Kontoplan!A:B,2,FALSE),"")</f>
        <v/>
      </c>
      <c r="H20" s="75">
        <f t="shared" si="1"/>
        <v>0</v>
      </c>
      <c r="I20" s="75">
        <f t="shared" si="0"/>
        <v>0</v>
      </c>
      <c r="J20" s="75">
        <f t="shared" si="0"/>
        <v>0</v>
      </c>
      <c r="K20" s="112">
        <f t="shared" si="0"/>
        <v>0</v>
      </c>
      <c r="L20" s="76">
        <f t="shared" si="0"/>
        <v>0</v>
      </c>
    </row>
    <row r="21" spans="1:12">
      <c r="A21" s="77"/>
      <c r="B21" s="78"/>
      <c r="C21" s="79"/>
      <c r="D21" s="80"/>
      <c r="E21" s="81"/>
      <c r="F21" s="108"/>
      <c r="G21" s="74" t="str">
        <f>IFERROR(VLOOKUP(F21,Kontoplan!A:B,2,FALSE),"")</f>
        <v/>
      </c>
      <c r="H21" s="75">
        <f t="shared" si="1"/>
        <v>0</v>
      </c>
      <c r="I21" s="75">
        <f t="shared" si="0"/>
        <v>0</v>
      </c>
      <c r="J21" s="75">
        <f t="shared" si="0"/>
        <v>0</v>
      </c>
      <c r="K21" s="112">
        <f t="shared" si="0"/>
        <v>0</v>
      </c>
      <c r="L21" s="76">
        <f t="shared" si="0"/>
        <v>0</v>
      </c>
    </row>
    <row r="22" spans="1:12">
      <c r="A22" s="77"/>
      <c r="B22" s="78"/>
      <c r="C22" s="79"/>
      <c r="D22" s="80"/>
      <c r="E22" s="81"/>
      <c r="F22" s="108"/>
      <c r="G22" s="74" t="str">
        <f>IFERROR(VLOOKUP(F22,Kontoplan!A:B,2,FALSE),"")</f>
        <v/>
      </c>
      <c r="H22" s="75">
        <f t="shared" si="1"/>
        <v>0</v>
      </c>
      <c r="I22" s="75">
        <f t="shared" si="0"/>
        <v>0</v>
      </c>
      <c r="J22" s="75">
        <f t="shared" si="0"/>
        <v>0</v>
      </c>
      <c r="K22" s="112">
        <f t="shared" si="0"/>
        <v>0</v>
      </c>
      <c r="L22" s="76">
        <f t="shared" si="0"/>
        <v>0</v>
      </c>
    </row>
    <row r="23" spans="1:12">
      <c r="A23" s="77"/>
      <c r="B23" s="78"/>
      <c r="C23" s="79"/>
      <c r="D23" s="80"/>
      <c r="E23" s="81"/>
      <c r="F23" s="108"/>
      <c r="G23" s="74" t="str">
        <f>IFERROR(VLOOKUP(F23,Kontoplan!A:B,2,FALSE),"")</f>
        <v/>
      </c>
      <c r="H23" s="75">
        <f t="shared" ref="H23:H37" si="2">IF($E23=H$3,$D23,0)</f>
        <v>0</v>
      </c>
      <c r="I23" s="75">
        <f t="shared" si="0"/>
        <v>0</v>
      </c>
      <c r="J23" s="75">
        <f t="shared" si="0"/>
        <v>0</v>
      </c>
      <c r="K23" s="112">
        <f t="shared" si="0"/>
        <v>0</v>
      </c>
      <c r="L23" s="76">
        <f t="shared" si="0"/>
        <v>0</v>
      </c>
    </row>
    <row r="24" spans="1:12">
      <c r="A24" s="77"/>
      <c r="B24" s="78"/>
      <c r="C24" s="79"/>
      <c r="D24" s="80"/>
      <c r="E24" s="81"/>
      <c r="F24" s="108"/>
      <c r="G24" s="74" t="str">
        <f>IFERROR(VLOOKUP(F24,Kontoplan!A:B,2,FALSE),"")</f>
        <v/>
      </c>
      <c r="H24" s="75">
        <f t="shared" si="2"/>
        <v>0</v>
      </c>
      <c r="I24" s="75">
        <f t="shared" si="0"/>
        <v>0</v>
      </c>
      <c r="J24" s="75">
        <f t="shared" si="0"/>
        <v>0</v>
      </c>
      <c r="K24" s="112">
        <f t="shared" si="0"/>
        <v>0</v>
      </c>
      <c r="L24" s="76">
        <f t="shared" si="0"/>
        <v>0</v>
      </c>
    </row>
    <row r="25" spans="1:12">
      <c r="A25" s="77"/>
      <c r="B25" s="78"/>
      <c r="C25" s="79"/>
      <c r="D25" s="80"/>
      <c r="E25" s="81"/>
      <c r="F25" s="108"/>
      <c r="G25" s="74" t="str">
        <f>IFERROR(VLOOKUP(F25,Kontoplan!A:B,2,FALSE),"")</f>
        <v/>
      </c>
      <c r="H25" s="75">
        <f t="shared" si="2"/>
        <v>0</v>
      </c>
      <c r="I25" s="75">
        <f t="shared" si="0"/>
        <v>0</v>
      </c>
      <c r="J25" s="75">
        <f t="shared" si="0"/>
        <v>0</v>
      </c>
      <c r="K25" s="112">
        <f t="shared" si="0"/>
        <v>0</v>
      </c>
      <c r="L25" s="76">
        <f t="shared" si="0"/>
        <v>0</v>
      </c>
    </row>
    <row r="26" spans="1:12">
      <c r="A26" s="77"/>
      <c r="B26" s="78"/>
      <c r="C26" s="79"/>
      <c r="D26" s="80"/>
      <c r="E26" s="81"/>
      <c r="F26" s="108"/>
      <c r="G26" s="74" t="str">
        <f>IFERROR(VLOOKUP(F26,Kontoplan!A:B,2,FALSE),"")</f>
        <v/>
      </c>
      <c r="H26" s="75">
        <f t="shared" si="2"/>
        <v>0</v>
      </c>
      <c r="I26" s="75">
        <f t="shared" si="0"/>
        <v>0</v>
      </c>
      <c r="J26" s="75">
        <f t="shared" si="0"/>
        <v>0</v>
      </c>
      <c r="K26" s="112">
        <f t="shared" si="0"/>
        <v>0</v>
      </c>
      <c r="L26" s="76">
        <f t="shared" si="0"/>
        <v>0</v>
      </c>
    </row>
    <row r="27" spans="1:12">
      <c r="A27" s="77"/>
      <c r="B27" s="78"/>
      <c r="C27" s="79"/>
      <c r="D27" s="80"/>
      <c r="E27" s="81"/>
      <c r="F27" s="108"/>
      <c r="G27" s="74" t="str">
        <f>IFERROR(VLOOKUP(F27,Kontoplan!A:B,2,FALSE),"")</f>
        <v/>
      </c>
      <c r="H27" s="75">
        <f t="shared" si="2"/>
        <v>0</v>
      </c>
      <c r="I27" s="75">
        <f t="shared" si="0"/>
        <v>0</v>
      </c>
      <c r="J27" s="75">
        <f t="shared" si="0"/>
        <v>0</v>
      </c>
      <c r="K27" s="112">
        <f t="shared" si="0"/>
        <v>0</v>
      </c>
      <c r="L27" s="76">
        <f t="shared" si="0"/>
        <v>0</v>
      </c>
    </row>
    <row r="28" spans="1:12">
      <c r="A28" s="77"/>
      <c r="B28" s="78"/>
      <c r="C28" s="79"/>
      <c r="D28" s="80"/>
      <c r="E28" s="81"/>
      <c r="F28" s="108"/>
      <c r="G28" s="74" t="str">
        <f>IFERROR(VLOOKUP(F28,Kontoplan!A:B,2,FALSE),"")</f>
        <v/>
      </c>
      <c r="H28" s="75">
        <f t="shared" si="2"/>
        <v>0</v>
      </c>
      <c r="I28" s="75">
        <f t="shared" si="0"/>
        <v>0</v>
      </c>
      <c r="J28" s="75">
        <f t="shared" si="0"/>
        <v>0</v>
      </c>
      <c r="K28" s="112">
        <f t="shared" si="0"/>
        <v>0</v>
      </c>
      <c r="L28" s="76">
        <f t="shared" si="0"/>
        <v>0</v>
      </c>
    </row>
    <row r="29" spans="1:12">
      <c r="A29" s="77"/>
      <c r="B29" s="78"/>
      <c r="C29" s="79"/>
      <c r="D29" s="80"/>
      <c r="E29" s="81"/>
      <c r="F29" s="108"/>
      <c r="G29" s="74" t="str">
        <f>IFERROR(VLOOKUP(F29,Kontoplan!A:B,2,FALSE),"")</f>
        <v/>
      </c>
      <c r="H29" s="75">
        <f t="shared" si="2"/>
        <v>0</v>
      </c>
      <c r="I29" s="75">
        <f t="shared" si="0"/>
        <v>0</v>
      </c>
      <c r="J29" s="75">
        <f t="shared" si="0"/>
        <v>0</v>
      </c>
      <c r="K29" s="112">
        <f t="shared" si="0"/>
        <v>0</v>
      </c>
      <c r="L29" s="76">
        <f t="shared" si="0"/>
        <v>0</v>
      </c>
    </row>
    <row r="30" spans="1:12">
      <c r="A30" s="77"/>
      <c r="B30" s="78"/>
      <c r="C30" s="79"/>
      <c r="D30" s="80"/>
      <c r="E30" s="81"/>
      <c r="F30" s="108"/>
      <c r="G30" s="74" t="str">
        <f>IFERROR(VLOOKUP(F30,Kontoplan!A:B,2,FALSE),"")</f>
        <v/>
      </c>
      <c r="H30" s="75">
        <f t="shared" si="2"/>
        <v>0</v>
      </c>
      <c r="I30" s="75">
        <f t="shared" si="0"/>
        <v>0</v>
      </c>
      <c r="J30" s="75">
        <f t="shared" si="0"/>
        <v>0</v>
      </c>
      <c r="K30" s="112">
        <f t="shared" si="0"/>
        <v>0</v>
      </c>
      <c r="L30" s="76">
        <f t="shared" si="0"/>
        <v>0</v>
      </c>
    </row>
    <row r="31" spans="1:12">
      <c r="A31" s="77"/>
      <c r="B31" s="78"/>
      <c r="C31" s="79"/>
      <c r="D31" s="80"/>
      <c r="E31" s="81"/>
      <c r="F31" s="108"/>
      <c r="G31" s="74" t="str">
        <f>IFERROR(VLOOKUP(F31,Kontoplan!A:B,2,FALSE),"")</f>
        <v/>
      </c>
      <c r="H31" s="75">
        <f t="shared" si="2"/>
        <v>0</v>
      </c>
      <c r="I31" s="75">
        <f t="shared" si="0"/>
        <v>0</v>
      </c>
      <c r="J31" s="75">
        <f t="shared" si="0"/>
        <v>0</v>
      </c>
      <c r="K31" s="112">
        <f t="shared" si="0"/>
        <v>0</v>
      </c>
      <c r="L31" s="76">
        <f t="shared" si="0"/>
        <v>0</v>
      </c>
    </row>
    <row r="32" spans="1:12">
      <c r="A32" s="77"/>
      <c r="B32" s="78"/>
      <c r="C32" s="79"/>
      <c r="D32" s="80"/>
      <c r="E32" s="81"/>
      <c r="F32" s="108"/>
      <c r="G32" s="74" t="str">
        <f>IFERROR(VLOOKUP(F32,Kontoplan!A:B,2,FALSE),"")</f>
        <v/>
      </c>
      <c r="H32" s="75">
        <f t="shared" si="2"/>
        <v>0</v>
      </c>
      <c r="I32" s="75">
        <f t="shared" si="0"/>
        <v>0</v>
      </c>
      <c r="J32" s="75">
        <f t="shared" si="0"/>
        <v>0</v>
      </c>
      <c r="K32" s="112">
        <f t="shared" si="0"/>
        <v>0</v>
      </c>
      <c r="L32" s="76">
        <f t="shared" si="0"/>
        <v>0</v>
      </c>
    </row>
    <row r="33" spans="1:12">
      <c r="A33" s="77"/>
      <c r="B33" s="78"/>
      <c r="C33" s="79"/>
      <c r="D33" s="80"/>
      <c r="E33" s="81"/>
      <c r="F33" s="108"/>
      <c r="G33" s="74" t="str">
        <f>IFERROR(VLOOKUP(F33,Kontoplan!A:B,2,FALSE),"")</f>
        <v/>
      </c>
      <c r="H33" s="75">
        <f t="shared" si="2"/>
        <v>0</v>
      </c>
      <c r="I33" s="75">
        <f t="shared" si="0"/>
        <v>0</v>
      </c>
      <c r="J33" s="75">
        <f t="shared" si="0"/>
        <v>0</v>
      </c>
      <c r="K33" s="112">
        <f t="shared" si="0"/>
        <v>0</v>
      </c>
      <c r="L33" s="76">
        <f t="shared" si="0"/>
        <v>0</v>
      </c>
    </row>
    <row r="34" spans="1:12">
      <c r="A34" s="77"/>
      <c r="B34" s="78"/>
      <c r="C34" s="79"/>
      <c r="D34" s="80"/>
      <c r="E34" s="81"/>
      <c r="F34" s="108"/>
      <c r="G34" s="74" t="str">
        <f>IFERROR(VLOOKUP(F34,Kontoplan!A:B,2,FALSE),"")</f>
        <v/>
      </c>
      <c r="H34" s="75">
        <f t="shared" si="2"/>
        <v>0</v>
      </c>
      <c r="I34" s="75">
        <f t="shared" si="0"/>
        <v>0</v>
      </c>
      <c r="J34" s="75">
        <f t="shared" si="0"/>
        <v>0</v>
      </c>
      <c r="K34" s="112">
        <f t="shared" si="0"/>
        <v>0</v>
      </c>
      <c r="L34" s="76">
        <f t="shared" si="0"/>
        <v>0</v>
      </c>
    </row>
    <row r="35" spans="1:12">
      <c r="A35" s="77"/>
      <c r="B35" s="78"/>
      <c r="C35" s="79"/>
      <c r="D35" s="80"/>
      <c r="E35" s="81"/>
      <c r="F35" s="108"/>
      <c r="G35" s="74" t="str">
        <f>IFERROR(VLOOKUP(F35,Kontoplan!A:B,2,FALSE),"")</f>
        <v/>
      </c>
      <c r="H35" s="75">
        <f t="shared" si="2"/>
        <v>0</v>
      </c>
      <c r="I35" s="75">
        <f t="shared" si="0"/>
        <v>0</v>
      </c>
      <c r="J35" s="75">
        <f t="shared" si="0"/>
        <v>0</v>
      </c>
      <c r="K35" s="112">
        <f t="shared" si="0"/>
        <v>0</v>
      </c>
      <c r="L35" s="76">
        <f t="shared" si="0"/>
        <v>0</v>
      </c>
    </row>
    <row r="36" spans="1:12">
      <c r="A36" s="77"/>
      <c r="B36" s="78"/>
      <c r="C36" s="79"/>
      <c r="D36" s="80"/>
      <c r="E36" s="81"/>
      <c r="F36" s="108"/>
      <c r="G36" s="74" t="str">
        <f>IFERROR(VLOOKUP(F36,Kontoplan!A:B,2,FALSE),"")</f>
        <v/>
      </c>
      <c r="H36" s="75">
        <f t="shared" si="2"/>
        <v>0</v>
      </c>
      <c r="I36" s="75">
        <f t="shared" si="0"/>
        <v>0</v>
      </c>
      <c r="J36" s="75">
        <f t="shared" si="0"/>
        <v>0</v>
      </c>
      <c r="K36" s="112">
        <f t="shared" si="0"/>
        <v>0</v>
      </c>
      <c r="L36" s="76">
        <f t="shared" si="0"/>
        <v>0</v>
      </c>
    </row>
    <row r="37" spans="1:12">
      <c r="A37" s="83"/>
      <c r="B37" s="84"/>
      <c r="C37" s="85"/>
      <c r="D37" s="86"/>
      <c r="E37" s="87"/>
      <c r="F37" s="109"/>
      <c r="G37" s="89" t="str">
        <f>IFERROR(VLOOKUP(F37,Kontoplan!A:B,2,FALSE),"")</f>
        <v/>
      </c>
      <c r="H37" s="90">
        <f t="shared" si="2"/>
        <v>0</v>
      </c>
      <c r="I37" s="90">
        <f t="shared" si="0"/>
        <v>0</v>
      </c>
      <c r="J37" s="90">
        <f t="shared" si="0"/>
        <v>0</v>
      </c>
      <c r="K37" s="113">
        <f t="shared" si="0"/>
        <v>0</v>
      </c>
      <c r="L37" s="91">
        <f t="shared" si="0"/>
        <v>0</v>
      </c>
    </row>
    <row r="38" spans="1:12" ht="6.75" customHeight="1">
      <c r="A38" s="92"/>
      <c r="B38" s="93"/>
      <c r="C38" s="93"/>
      <c r="D38" s="94"/>
      <c r="E38" s="94"/>
      <c r="F38" s="95"/>
      <c r="G38" s="96" t="str">
        <f>IFERROR(VLOOKUP(F38,Kontoplan!A:B,2,FALSE),"")</f>
        <v/>
      </c>
      <c r="H38" s="97"/>
      <c r="I38" s="97"/>
      <c r="J38" s="97"/>
      <c r="K38" s="94"/>
      <c r="L38" s="98"/>
    </row>
    <row r="39" spans="1:12">
      <c r="A39" s="99"/>
      <c r="B39" s="100"/>
      <c r="C39" s="101" t="s">
        <v>53</v>
      </c>
      <c r="D39" s="102"/>
      <c r="E39" s="102"/>
      <c r="F39" s="103"/>
      <c r="G39" s="104"/>
      <c r="H39" s="105">
        <f>SUM(H5:H38)</f>
        <v>0</v>
      </c>
      <c r="I39" s="105">
        <f t="shared" ref="I39:L39" si="3">SUM(I5:I38)</f>
        <v>0</v>
      </c>
      <c r="J39" s="105">
        <f t="shared" si="3"/>
        <v>0</v>
      </c>
      <c r="K39" s="114">
        <f>SUM(K5:K38)</f>
        <v>0</v>
      </c>
      <c r="L39" s="106">
        <f t="shared" si="3"/>
        <v>0</v>
      </c>
    </row>
  </sheetData>
  <autoFilter ref="A4:L4"/>
  <mergeCells count="2">
    <mergeCell ref="B1:C1"/>
    <mergeCell ref="H1:L1"/>
  </mergeCells>
  <pageMargins left="0.31496062992125984" right="0.31496062992125984" top="0.94488188976377963" bottom="0.55118110236220474" header="0.31496062992125984" footer="0.31496062992125984"/>
  <pageSetup paperSize="9" fitToHeight="0" orientation="landscape" r:id="rId1"/>
  <headerFooter>
    <oddFooter>Seite &amp;P von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9"/>
  <sheetViews>
    <sheetView zoomScale="130" zoomScaleNormal="130" workbookViewId="0">
      <selection activeCell="C36" sqref="C36"/>
    </sheetView>
  </sheetViews>
  <sheetFormatPr baseColWidth="10" defaultRowHeight="12.75"/>
  <cols>
    <col min="1" max="1" width="7.28515625" bestFit="1" customWidth="1"/>
    <col min="2" max="2" width="8.7109375" customWidth="1"/>
    <col min="3" max="3" width="30.7109375" customWidth="1"/>
    <col min="4" max="4" width="11.28515625" customWidth="1"/>
    <col min="5" max="5" width="4.42578125" bestFit="1" customWidth="1"/>
    <col min="6" max="6" width="7.85546875" style="43" bestFit="1" customWidth="1"/>
    <col min="7" max="7" width="17.28515625" bestFit="1" customWidth="1"/>
    <col min="8" max="12" width="11.28515625" customWidth="1"/>
  </cols>
  <sheetData>
    <row r="1" spans="1:12">
      <c r="A1" s="18" t="s">
        <v>49</v>
      </c>
      <c r="B1" s="120"/>
      <c r="C1" s="120"/>
      <c r="H1" s="121"/>
      <c r="I1" s="121"/>
      <c r="J1" s="121"/>
      <c r="K1" s="121"/>
      <c r="L1" s="121"/>
    </row>
    <row r="3" spans="1:12">
      <c r="H3">
        <v>1</v>
      </c>
      <c r="I3">
        <v>2</v>
      </c>
      <c r="J3">
        <v>3</v>
      </c>
      <c r="K3">
        <v>4</v>
      </c>
      <c r="L3">
        <v>5</v>
      </c>
    </row>
    <row r="4" spans="1:12">
      <c r="A4" s="55" t="s">
        <v>72</v>
      </c>
      <c r="B4" s="56" t="s">
        <v>2</v>
      </c>
      <c r="C4" s="56" t="s">
        <v>48</v>
      </c>
      <c r="D4" s="56" t="s">
        <v>50</v>
      </c>
      <c r="E4" s="56" t="s">
        <v>67</v>
      </c>
      <c r="F4" s="57" t="s">
        <v>52</v>
      </c>
      <c r="G4" s="58" t="s">
        <v>51</v>
      </c>
      <c r="H4" s="59" t="str">
        <f>IF('Vermögen, Bilanz'!B5&lt;&gt;"",'Vermögen, Bilanz'!B5,"")</f>
        <v>Verkehr</v>
      </c>
      <c r="I4" s="59" t="str">
        <f>IF('Vermögen, Bilanz'!B6&lt;&gt;"",'Vermögen, Bilanz'!B6,"")</f>
        <v>Anlage ZKB</v>
      </c>
      <c r="J4" s="59" t="str">
        <f>IF('Vermögen, Bilanz'!B7&lt;&gt;"",'Vermögen, Bilanz'!B7,"")</f>
        <v>Wertschriften</v>
      </c>
      <c r="K4" s="110" t="str">
        <f>+IF('Vermögen, Bilanz'!B8&lt;&gt;"",'Vermögen, Bilanz'!B8,"")</f>
        <v>Eigenverwaltung</v>
      </c>
      <c r="L4" s="60" t="str">
        <f>IF('Vermögen, Bilanz'!B9&lt;&gt;"",'Vermögen, Bilanz'!B9,"")</f>
        <v>Schulden</v>
      </c>
    </row>
    <row r="5" spans="1:12">
      <c r="A5" s="61"/>
      <c r="B5" s="62"/>
      <c r="C5" s="62" t="s">
        <v>4</v>
      </c>
      <c r="D5" s="63"/>
      <c r="E5" s="63"/>
      <c r="F5" s="64"/>
      <c r="G5" s="65"/>
      <c r="H5" s="66">
        <f>+'10-2'!H39</f>
        <v>0</v>
      </c>
      <c r="I5" s="66">
        <f>+'10-2'!I39</f>
        <v>0</v>
      </c>
      <c r="J5" s="66">
        <f>+'10-2'!J39</f>
        <v>0</v>
      </c>
      <c r="K5" s="111">
        <f>+'10-2'!K39</f>
        <v>0</v>
      </c>
      <c r="L5" s="67">
        <f>+'10-2'!L39</f>
        <v>0</v>
      </c>
    </row>
    <row r="6" spans="1:12">
      <c r="A6" s="68"/>
      <c r="B6" s="69"/>
      <c r="C6" s="70"/>
      <c r="D6" s="71"/>
      <c r="E6" s="72"/>
      <c r="F6" s="107"/>
      <c r="G6" s="74" t="str">
        <f>IFERROR(VLOOKUP(F6,Kontoplan!A:B,2,FALSE),"")</f>
        <v/>
      </c>
      <c r="H6" s="75">
        <f>IF($E6=H$3,$D6,0)</f>
        <v>0</v>
      </c>
      <c r="I6" s="75">
        <f t="shared" ref="I6:L37" si="0">IF($E6=I$3,$D6,0)</f>
        <v>0</v>
      </c>
      <c r="J6" s="75">
        <f t="shared" si="0"/>
        <v>0</v>
      </c>
      <c r="K6" s="112">
        <f t="shared" si="0"/>
        <v>0</v>
      </c>
      <c r="L6" s="76">
        <f t="shared" si="0"/>
        <v>0</v>
      </c>
    </row>
    <row r="7" spans="1:12">
      <c r="A7" s="77"/>
      <c r="B7" s="78"/>
      <c r="C7" s="79"/>
      <c r="D7" s="80"/>
      <c r="E7" s="81"/>
      <c r="F7" s="108"/>
      <c r="G7" s="74" t="str">
        <f>IFERROR(VLOOKUP(F7,Kontoplan!A:B,2,FALSE),"")</f>
        <v/>
      </c>
      <c r="H7" s="75">
        <f t="shared" ref="H7:H22" si="1">IF($E7=H$3,$D7,0)</f>
        <v>0</v>
      </c>
      <c r="I7" s="75">
        <f t="shared" si="0"/>
        <v>0</v>
      </c>
      <c r="J7" s="75">
        <f t="shared" si="0"/>
        <v>0</v>
      </c>
      <c r="K7" s="112">
        <f t="shared" si="0"/>
        <v>0</v>
      </c>
      <c r="L7" s="76">
        <f t="shared" si="0"/>
        <v>0</v>
      </c>
    </row>
    <row r="8" spans="1:12">
      <c r="A8" s="77"/>
      <c r="B8" s="78"/>
      <c r="C8" s="79"/>
      <c r="D8" s="80"/>
      <c r="E8" s="81"/>
      <c r="F8" s="108"/>
      <c r="G8" s="74" t="str">
        <f>IFERROR(VLOOKUP(F8,Kontoplan!A:B,2,FALSE),"")</f>
        <v/>
      </c>
      <c r="H8" s="75">
        <f t="shared" si="1"/>
        <v>0</v>
      </c>
      <c r="I8" s="75">
        <f t="shared" si="0"/>
        <v>0</v>
      </c>
      <c r="J8" s="75">
        <f t="shared" si="0"/>
        <v>0</v>
      </c>
      <c r="K8" s="112">
        <f t="shared" si="0"/>
        <v>0</v>
      </c>
      <c r="L8" s="76">
        <f t="shared" si="0"/>
        <v>0</v>
      </c>
    </row>
    <row r="9" spans="1:12">
      <c r="A9" s="77"/>
      <c r="B9" s="78"/>
      <c r="C9" s="79"/>
      <c r="D9" s="80"/>
      <c r="E9" s="81"/>
      <c r="F9" s="108"/>
      <c r="G9" s="74" t="str">
        <f>IFERROR(VLOOKUP(F9,Kontoplan!A:B,2,FALSE),"")</f>
        <v/>
      </c>
      <c r="H9" s="75">
        <f t="shared" si="1"/>
        <v>0</v>
      </c>
      <c r="I9" s="75">
        <f t="shared" si="0"/>
        <v>0</v>
      </c>
      <c r="J9" s="75">
        <f t="shared" si="0"/>
        <v>0</v>
      </c>
      <c r="K9" s="112">
        <f t="shared" si="0"/>
        <v>0</v>
      </c>
      <c r="L9" s="76">
        <f t="shared" si="0"/>
        <v>0</v>
      </c>
    </row>
    <row r="10" spans="1:12">
      <c r="A10" s="77"/>
      <c r="B10" s="78"/>
      <c r="C10" s="79"/>
      <c r="D10" s="80"/>
      <c r="E10" s="81"/>
      <c r="F10" s="108"/>
      <c r="G10" s="74" t="str">
        <f>IFERROR(VLOOKUP(F10,Kontoplan!A:B,2,FALSE),"")</f>
        <v/>
      </c>
      <c r="H10" s="75">
        <f t="shared" si="1"/>
        <v>0</v>
      </c>
      <c r="I10" s="75">
        <f t="shared" si="0"/>
        <v>0</v>
      </c>
      <c r="J10" s="75">
        <f t="shared" si="0"/>
        <v>0</v>
      </c>
      <c r="K10" s="112">
        <f t="shared" si="0"/>
        <v>0</v>
      </c>
      <c r="L10" s="76">
        <f t="shared" si="0"/>
        <v>0</v>
      </c>
    </row>
    <row r="11" spans="1:12">
      <c r="A11" s="77"/>
      <c r="B11" s="78"/>
      <c r="C11" s="79"/>
      <c r="D11" s="80"/>
      <c r="E11" s="81"/>
      <c r="F11" s="108"/>
      <c r="G11" s="74" t="str">
        <f>IFERROR(VLOOKUP(F11,Kontoplan!A:B,2,FALSE),"")</f>
        <v/>
      </c>
      <c r="H11" s="75">
        <f t="shared" si="1"/>
        <v>0</v>
      </c>
      <c r="I11" s="75">
        <f t="shared" si="0"/>
        <v>0</v>
      </c>
      <c r="J11" s="75">
        <f t="shared" si="0"/>
        <v>0</v>
      </c>
      <c r="K11" s="112">
        <f t="shared" si="0"/>
        <v>0</v>
      </c>
      <c r="L11" s="76">
        <f t="shared" si="0"/>
        <v>0</v>
      </c>
    </row>
    <row r="12" spans="1:12">
      <c r="A12" s="77"/>
      <c r="B12" s="78"/>
      <c r="C12" s="79"/>
      <c r="D12" s="80"/>
      <c r="E12" s="81"/>
      <c r="F12" s="108"/>
      <c r="G12" s="74" t="str">
        <f>IFERROR(VLOOKUP(F12,Kontoplan!A:B,2,FALSE),"")</f>
        <v/>
      </c>
      <c r="H12" s="75">
        <f t="shared" si="1"/>
        <v>0</v>
      </c>
      <c r="I12" s="75">
        <f t="shared" si="0"/>
        <v>0</v>
      </c>
      <c r="J12" s="75">
        <f t="shared" si="0"/>
        <v>0</v>
      </c>
      <c r="K12" s="112">
        <f t="shared" si="0"/>
        <v>0</v>
      </c>
      <c r="L12" s="76">
        <f t="shared" si="0"/>
        <v>0</v>
      </c>
    </row>
    <row r="13" spans="1:12">
      <c r="A13" s="77"/>
      <c r="B13" s="78"/>
      <c r="C13" s="79"/>
      <c r="D13" s="80"/>
      <c r="E13" s="81"/>
      <c r="F13" s="108"/>
      <c r="G13" s="74" t="str">
        <f>IFERROR(VLOOKUP(F13,Kontoplan!A:B,2,FALSE),"")</f>
        <v/>
      </c>
      <c r="H13" s="75">
        <f t="shared" si="1"/>
        <v>0</v>
      </c>
      <c r="I13" s="75">
        <f t="shared" si="0"/>
        <v>0</v>
      </c>
      <c r="J13" s="75">
        <f t="shared" si="0"/>
        <v>0</v>
      </c>
      <c r="K13" s="112">
        <f t="shared" si="0"/>
        <v>0</v>
      </c>
      <c r="L13" s="76">
        <f t="shared" si="0"/>
        <v>0</v>
      </c>
    </row>
    <row r="14" spans="1:12">
      <c r="A14" s="77"/>
      <c r="B14" s="78"/>
      <c r="C14" s="79"/>
      <c r="D14" s="80"/>
      <c r="E14" s="81"/>
      <c r="F14" s="108"/>
      <c r="G14" s="74" t="str">
        <f>IFERROR(VLOOKUP(F14,Kontoplan!A:B,2,FALSE),"")</f>
        <v/>
      </c>
      <c r="H14" s="75">
        <f t="shared" si="1"/>
        <v>0</v>
      </c>
      <c r="I14" s="75">
        <f t="shared" si="0"/>
        <v>0</v>
      </c>
      <c r="J14" s="75">
        <f t="shared" si="0"/>
        <v>0</v>
      </c>
      <c r="K14" s="112">
        <f t="shared" si="0"/>
        <v>0</v>
      </c>
      <c r="L14" s="76">
        <f t="shared" si="0"/>
        <v>0</v>
      </c>
    </row>
    <row r="15" spans="1:12">
      <c r="A15" s="77"/>
      <c r="B15" s="78"/>
      <c r="C15" s="79"/>
      <c r="D15" s="80"/>
      <c r="E15" s="81"/>
      <c r="F15" s="108"/>
      <c r="G15" s="74" t="str">
        <f>IFERROR(VLOOKUP(F15,Kontoplan!A:B,2,FALSE),"")</f>
        <v/>
      </c>
      <c r="H15" s="75">
        <f t="shared" si="1"/>
        <v>0</v>
      </c>
      <c r="I15" s="75">
        <f t="shared" si="0"/>
        <v>0</v>
      </c>
      <c r="J15" s="75">
        <f t="shared" si="0"/>
        <v>0</v>
      </c>
      <c r="K15" s="112">
        <f t="shared" si="0"/>
        <v>0</v>
      </c>
      <c r="L15" s="76">
        <f t="shared" si="0"/>
        <v>0</v>
      </c>
    </row>
    <row r="16" spans="1:12">
      <c r="A16" s="77"/>
      <c r="B16" s="78"/>
      <c r="C16" s="79"/>
      <c r="D16" s="80"/>
      <c r="E16" s="81"/>
      <c r="F16" s="108"/>
      <c r="G16" s="74" t="str">
        <f>IFERROR(VLOOKUP(F16,Kontoplan!A:B,2,FALSE),"")</f>
        <v/>
      </c>
      <c r="H16" s="75">
        <f t="shared" si="1"/>
        <v>0</v>
      </c>
      <c r="I16" s="75">
        <f t="shared" si="0"/>
        <v>0</v>
      </c>
      <c r="J16" s="75">
        <f t="shared" si="0"/>
        <v>0</v>
      </c>
      <c r="K16" s="112">
        <f t="shared" si="0"/>
        <v>0</v>
      </c>
      <c r="L16" s="76">
        <f t="shared" si="0"/>
        <v>0</v>
      </c>
    </row>
    <row r="17" spans="1:12">
      <c r="A17" s="77"/>
      <c r="B17" s="78"/>
      <c r="C17" s="79"/>
      <c r="D17" s="80"/>
      <c r="E17" s="81"/>
      <c r="F17" s="108"/>
      <c r="G17" s="74" t="str">
        <f>IFERROR(VLOOKUP(F17,Kontoplan!A:B,2,FALSE),"")</f>
        <v/>
      </c>
      <c r="H17" s="75">
        <f t="shared" si="1"/>
        <v>0</v>
      </c>
      <c r="I17" s="75">
        <f t="shared" si="0"/>
        <v>0</v>
      </c>
      <c r="J17" s="75">
        <f t="shared" si="0"/>
        <v>0</v>
      </c>
      <c r="K17" s="112">
        <f t="shared" si="0"/>
        <v>0</v>
      </c>
      <c r="L17" s="76">
        <f t="shared" si="0"/>
        <v>0</v>
      </c>
    </row>
    <row r="18" spans="1:12">
      <c r="A18" s="77"/>
      <c r="B18" s="78"/>
      <c r="C18" s="79"/>
      <c r="D18" s="80"/>
      <c r="E18" s="81"/>
      <c r="F18" s="108"/>
      <c r="G18" s="74" t="str">
        <f>IFERROR(VLOOKUP(F18,Kontoplan!A:B,2,FALSE),"")</f>
        <v/>
      </c>
      <c r="H18" s="75">
        <f t="shared" si="1"/>
        <v>0</v>
      </c>
      <c r="I18" s="75">
        <f t="shared" si="0"/>
        <v>0</v>
      </c>
      <c r="J18" s="75">
        <f t="shared" si="0"/>
        <v>0</v>
      </c>
      <c r="K18" s="112">
        <f t="shared" si="0"/>
        <v>0</v>
      </c>
      <c r="L18" s="76">
        <f t="shared" si="0"/>
        <v>0</v>
      </c>
    </row>
    <row r="19" spans="1:12">
      <c r="A19" s="77"/>
      <c r="B19" s="78"/>
      <c r="C19" s="79"/>
      <c r="D19" s="80"/>
      <c r="E19" s="81"/>
      <c r="F19" s="108"/>
      <c r="G19" s="74" t="str">
        <f>IFERROR(VLOOKUP(F19,Kontoplan!A:B,2,FALSE),"")</f>
        <v/>
      </c>
      <c r="H19" s="75">
        <f t="shared" si="1"/>
        <v>0</v>
      </c>
      <c r="I19" s="75">
        <f t="shared" si="0"/>
        <v>0</v>
      </c>
      <c r="J19" s="75">
        <f t="shared" si="0"/>
        <v>0</v>
      </c>
      <c r="K19" s="112">
        <f t="shared" si="0"/>
        <v>0</v>
      </c>
      <c r="L19" s="76">
        <f t="shared" si="0"/>
        <v>0</v>
      </c>
    </row>
    <row r="20" spans="1:12">
      <c r="A20" s="77"/>
      <c r="B20" s="78"/>
      <c r="C20" s="79"/>
      <c r="D20" s="80"/>
      <c r="E20" s="81"/>
      <c r="F20" s="108"/>
      <c r="G20" s="74" t="str">
        <f>IFERROR(VLOOKUP(F20,Kontoplan!A:B,2,FALSE),"")</f>
        <v/>
      </c>
      <c r="H20" s="75">
        <f t="shared" si="1"/>
        <v>0</v>
      </c>
      <c r="I20" s="75">
        <f t="shared" si="0"/>
        <v>0</v>
      </c>
      <c r="J20" s="75">
        <f t="shared" si="0"/>
        <v>0</v>
      </c>
      <c r="K20" s="112">
        <f t="shared" si="0"/>
        <v>0</v>
      </c>
      <c r="L20" s="76">
        <f t="shared" si="0"/>
        <v>0</v>
      </c>
    </row>
    <row r="21" spans="1:12">
      <c r="A21" s="77"/>
      <c r="B21" s="78"/>
      <c r="C21" s="79"/>
      <c r="D21" s="80"/>
      <c r="E21" s="81"/>
      <c r="F21" s="108"/>
      <c r="G21" s="74" t="str">
        <f>IFERROR(VLOOKUP(F21,Kontoplan!A:B,2,FALSE),"")</f>
        <v/>
      </c>
      <c r="H21" s="75">
        <f t="shared" si="1"/>
        <v>0</v>
      </c>
      <c r="I21" s="75">
        <f t="shared" si="0"/>
        <v>0</v>
      </c>
      <c r="J21" s="75">
        <f t="shared" si="0"/>
        <v>0</v>
      </c>
      <c r="K21" s="112">
        <f t="shared" si="0"/>
        <v>0</v>
      </c>
      <c r="L21" s="76">
        <f t="shared" si="0"/>
        <v>0</v>
      </c>
    </row>
    <row r="22" spans="1:12">
      <c r="A22" s="77"/>
      <c r="B22" s="78"/>
      <c r="C22" s="79"/>
      <c r="D22" s="80"/>
      <c r="E22" s="81"/>
      <c r="F22" s="108"/>
      <c r="G22" s="74" t="str">
        <f>IFERROR(VLOOKUP(F22,Kontoplan!A:B,2,FALSE),"")</f>
        <v/>
      </c>
      <c r="H22" s="75">
        <f t="shared" si="1"/>
        <v>0</v>
      </c>
      <c r="I22" s="75">
        <f t="shared" si="0"/>
        <v>0</v>
      </c>
      <c r="J22" s="75">
        <f t="shared" si="0"/>
        <v>0</v>
      </c>
      <c r="K22" s="112">
        <f t="shared" si="0"/>
        <v>0</v>
      </c>
      <c r="L22" s="76">
        <f t="shared" si="0"/>
        <v>0</v>
      </c>
    </row>
    <row r="23" spans="1:12">
      <c r="A23" s="77"/>
      <c r="B23" s="78"/>
      <c r="C23" s="79"/>
      <c r="D23" s="80"/>
      <c r="E23" s="81"/>
      <c r="F23" s="108"/>
      <c r="G23" s="74" t="str">
        <f>IFERROR(VLOOKUP(F23,Kontoplan!A:B,2,FALSE),"")</f>
        <v/>
      </c>
      <c r="H23" s="75">
        <f t="shared" ref="H23:H37" si="2">IF($E23=H$3,$D23,0)</f>
        <v>0</v>
      </c>
      <c r="I23" s="75">
        <f t="shared" si="0"/>
        <v>0</v>
      </c>
      <c r="J23" s="75">
        <f t="shared" si="0"/>
        <v>0</v>
      </c>
      <c r="K23" s="112">
        <f t="shared" si="0"/>
        <v>0</v>
      </c>
      <c r="L23" s="76">
        <f t="shared" si="0"/>
        <v>0</v>
      </c>
    </row>
    <row r="24" spans="1:12">
      <c r="A24" s="77"/>
      <c r="B24" s="78"/>
      <c r="C24" s="79"/>
      <c r="D24" s="80"/>
      <c r="E24" s="81"/>
      <c r="F24" s="108"/>
      <c r="G24" s="74" t="str">
        <f>IFERROR(VLOOKUP(F24,Kontoplan!A:B,2,FALSE),"")</f>
        <v/>
      </c>
      <c r="H24" s="75">
        <f t="shared" si="2"/>
        <v>0</v>
      </c>
      <c r="I24" s="75">
        <f t="shared" si="0"/>
        <v>0</v>
      </c>
      <c r="J24" s="75">
        <f t="shared" si="0"/>
        <v>0</v>
      </c>
      <c r="K24" s="112">
        <f t="shared" si="0"/>
        <v>0</v>
      </c>
      <c r="L24" s="76">
        <f t="shared" si="0"/>
        <v>0</v>
      </c>
    </row>
    <row r="25" spans="1:12">
      <c r="A25" s="77"/>
      <c r="B25" s="78"/>
      <c r="C25" s="79"/>
      <c r="D25" s="80"/>
      <c r="E25" s="81"/>
      <c r="F25" s="108"/>
      <c r="G25" s="74" t="str">
        <f>IFERROR(VLOOKUP(F25,Kontoplan!A:B,2,FALSE),"")</f>
        <v/>
      </c>
      <c r="H25" s="75">
        <f t="shared" si="2"/>
        <v>0</v>
      </c>
      <c r="I25" s="75">
        <f t="shared" si="0"/>
        <v>0</v>
      </c>
      <c r="J25" s="75">
        <f t="shared" si="0"/>
        <v>0</v>
      </c>
      <c r="K25" s="112">
        <f t="shared" si="0"/>
        <v>0</v>
      </c>
      <c r="L25" s="76">
        <f t="shared" si="0"/>
        <v>0</v>
      </c>
    </row>
    <row r="26" spans="1:12">
      <c r="A26" s="77"/>
      <c r="B26" s="78"/>
      <c r="C26" s="79"/>
      <c r="D26" s="80"/>
      <c r="E26" s="81"/>
      <c r="F26" s="108"/>
      <c r="G26" s="74" t="str">
        <f>IFERROR(VLOOKUP(F26,Kontoplan!A:B,2,FALSE),"")</f>
        <v/>
      </c>
      <c r="H26" s="75">
        <f t="shared" si="2"/>
        <v>0</v>
      </c>
      <c r="I26" s="75">
        <f t="shared" si="0"/>
        <v>0</v>
      </c>
      <c r="J26" s="75">
        <f t="shared" si="0"/>
        <v>0</v>
      </c>
      <c r="K26" s="112">
        <f t="shared" si="0"/>
        <v>0</v>
      </c>
      <c r="L26" s="76">
        <f t="shared" si="0"/>
        <v>0</v>
      </c>
    </row>
    <row r="27" spans="1:12">
      <c r="A27" s="77"/>
      <c r="B27" s="78"/>
      <c r="C27" s="79"/>
      <c r="D27" s="80"/>
      <c r="E27" s="81"/>
      <c r="F27" s="108"/>
      <c r="G27" s="74" t="str">
        <f>IFERROR(VLOOKUP(F27,Kontoplan!A:B,2,FALSE),"")</f>
        <v/>
      </c>
      <c r="H27" s="75">
        <f t="shared" si="2"/>
        <v>0</v>
      </c>
      <c r="I27" s="75">
        <f t="shared" si="0"/>
        <v>0</v>
      </c>
      <c r="J27" s="75">
        <f t="shared" si="0"/>
        <v>0</v>
      </c>
      <c r="K27" s="112">
        <f t="shared" si="0"/>
        <v>0</v>
      </c>
      <c r="L27" s="76">
        <f t="shared" si="0"/>
        <v>0</v>
      </c>
    </row>
    <row r="28" spans="1:12">
      <c r="A28" s="77"/>
      <c r="B28" s="78"/>
      <c r="C28" s="79"/>
      <c r="D28" s="80"/>
      <c r="E28" s="81"/>
      <c r="F28" s="108"/>
      <c r="G28" s="74" t="str">
        <f>IFERROR(VLOOKUP(F28,Kontoplan!A:B,2,FALSE),"")</f>
        <v/>
      </c>
      <c r="H28" s="75">
        <f t="shared" si="2"/>
        <v>0</v>
      </c>
      <c r="I28" s="75">
        <f t="shared" si="0"/>
        <v>0</v>
      </c>
      <c r="J28" s="75">
        <f t="shared" si="0"/>
        <v>0</v>
      </c>
      <c r="K28" s="112">
        <f t="shared" si="0"/>
        <v>0</v>
      </c>
      <c r="L28" s="76">
        <f t="shared" si="0"/>
        <v>0</v>
      </c>
    </row>
    <row r="29" spans="1:12">
      <c r="A29" s="77"/>
      <c r="B29" s="78"/>
      <c r="C29" s="79"/>
      <c r="D29" s="80"/>
      <c r="E29" s="81"/>
      <c r="F29" s="108"/>
      <c r="G29" s="74" t="str">
        <f>IFERROR(VLOOKUP(F29,Kontoplan!A:B,2,FALSE),"")</f>
        <v/>
      </c>
      <c r="H29" s="75">
        <f t="shared" si="2"/>
        <v>0</v>
      </c>
      <c r="I29" s="75">
        <f t="shared" si="0"/>
        <v>0</v>
      </c>
      <c r="J29" s="75">
        <f t="shared" si="0"/>
        <v>0</v>
      </c>
      <c r="K29" s="112">
        <f t="shared" si="0"/>
        <v>0</v>
      </c>
      <c r="L29" s="76">
        <f t="shared" si="0"/>
        <v>0</v>
      </c>
    </row>
    <row r="30" spans="1:12">
      <c r="A30" s="77"/>
      <c r="B30" s="78"/>
      <c r="C30" s="79"/>
      <c r="D30" s="80"/>
      <c r="E30" s="81"/>
      <c r="F30" s="108"/>
      <c r="G30" s="74" t="str">
        <f>IFERROR(VLOOKUP(F30,Kontoplan!A:B,2,FALSE),"")</f>
        <v/>
      </c>
      <c r="H30" s="75">
        <f t="shared" si="2"/>
        <v>0</v>
      </c>
      <c r="I30" s="75">
        <f t="shared" si="0"/>
        <v>0</v>
      </c>
      <c r="J30" s="75">
        <f t="shared" si="0"/>
        <v>0</v>
      </c>
      <c r="K30" s="112">
        <f t="shared" si="0"/>
        <v>0</v>
      </c>
      <c r="L30" s="76">
        <f t="shared" si="0"/>
        <v>0</v>
      </c>
    </row>
    <row r="31" spans="1:12">
      <c r="A31" s="77"/>
      <c r="B31" s="78"/>
      <c r="C31" s="79"/>
      <c r="D31" s="80"/>
      <c r="E31" s="81"/>
      <c r="F31" s="108"/>
      <c r="G31" s="74" t="str">
        <f>IFERROR(VLOOKUP(F31,Kontoplan!A:B,2,FALSE),"")</f>
        <v/>
      </c>
      <c r="H31" s="75">
        <f t="shared" si="2"/>
        <v>0</v>
      </c>
      <c r="I31" s="75">
        <f t="shared" si="0"/>
        <v>0</v>
      </c>
      <c r="J31" s="75">
        <f t="shared" si="0"/>
        <v>0</v>
      </c>
      <c r="K31" s="112">
        <f t="shared" si="0"/>
        <v>0</v>
      </c>
      <c r="L31" s="76">
        <f t="shared" si="0"/>
        <v>0</v>
      </c>
    </row>
    <row r="32" spans="1:12">
      <c r="A32" s="77"/>
      <c r="B32" s="78"/>
      <c r="C32" s="79"/>
      <c r="D32" s="80"/>
      <c r="E32" s="81"/>
      <c r="F32" s="108"/>
      <c r="G32" s="74" t="str">
        <f>IFERROR(VLOOKUP(F32,Kontoplan!A:B,2,FALSE),"")</f>
        <v/>
      </c>
      <c r="H32" s="75">
        <f t="shared" si="2"/>
        <v>0</v>
      </c>
      <c r="I32" s="75">
        <f t="shared" si="0"/>
        <v>0</v>
      </c>
      <c r="J32" s="75">
        <f t="shared" si="0"/>
        <v>0</v>
      </c>
      <c r="K32" s="112">
        <f t="shared" si="0"/>
        <v>0</v>
      </c>
      <c r="L32" s="76">
        <f t="shared" si="0"/>
        <v>0</v>
      </c>
    </row>
    <row r="33" spans="1:12">
      <c r="A33" s="77"/>
      <c r="B33" s="78"/>
      <c r="C33" s="79"/>
      <c r="D33" s="80"/>
      <c r="E33" s="81"/>
      <c r="F33" s="108"/>
      <c r="G33" s="74" t="str">
        <f>IFERROR(VLOOKUP(F33,Kontoplan!A:B,2,FALSE),"")</f>
        <v/>
      </c>
      <c r="H33" s="75">
        <f t="shared" si="2"/>
        <v>0</v>
      </c>
      <c r="I33" s="75">
        <f t="shared" si="0"/>
        <v>0</v>
      </c>
      <c r="J33" s="75">
        <f t="shared" si="0"/>
        <v>0</v>
      </c>
      <c r="K33" s="112">
        <f t="shared" si="0"/>
        <v>0</v>
      </c>
      <c r="L33" s="76">
        <f t="shared" si="0"/>
        <v>0</v>
      </c>
    </row>
    <row r="34" spans="1:12">
      <c r="A34" s="77"/>
      <c r="B34" s="78"/>
      <c r="C34" s="79"/>
      <c r="D34" s="80"/>
      <c r="E34" s="81"/>
      <c r="F34" s="108"/>
      <c r="G34" s="74" t="str">
        <f>IFERROR(VLOOKUP(F34,Kontoplan!A:B,2,FALSE),"")</f>
        <v/>
      </c>
      <c r="H34" s="75">
        <f t="shared" si="2"/>
        <v>0</v>
      </c>
      <c r="I34" s="75">
        <f t="shared" si="0"/>
        <v>0</v>
      </c>
      <c r="J34" s="75">
        <f t="shared" si="0"/>
        <v>0</v>
      </c>
      <c r="K34" s="112">
        <f t="shared" si="0"/>
        <v>0</v>
      </c>
      <c r="L34" s="76">
        <f t="shared" si="0"/>
        <v>0</v>
      </c>
    </row>
    <row r="35" spans="1:12">
      <c r="A35" s="77"/>
      <c r="B35" s="78"/>
      <c r="C35" s="79"/>
      <c r="D35" s="80"/>
      <c r="E35" s="81"/>
      <c r="F35" s="108"/>
      <c r="G35" s="74" t="str">
        <f>IFERROR(VLOOKUP(F35,Kontoplan!A:B,2,FALSE),"")</f>
        <v/>
      </c>
      <c r="H35" s="75">
        <f t="shared" si="2"/>
        <v>0</v>
      </c>
      <c r="I35" s="75">
        <f t="shared" si="0"/>
        <v>0</v>
      </c>
      <c r="J35" s="75">
        <f t="shared" si="0"/>
        <v>0</v>
      </c>
      <c r="K35" s="112">
        <f t="shared" si="0"/>
        <v>0</v>
      </c>
      <c r="L35" s="76">
        <f t="shared" si="0"/>
        <v>0</v>
      </c>
    </row>
    <row r="36" spans="1:12">
      <c r="A36" s="77"/>
      <c r="B36" s="78"/>
      <c r="C36" s="79"/>
      <c r="D36" s="80"/>
      <c r="E36" s="81"/>
      <c r="F36" s="108"/>
      <c r="G36" s="74" t="str">
        <f>IFERROR(VLOOKUP(F36,Kontoplan!A:B,2,FALSE),"")</f>
        <v/>
      </c>
      <c r="H36" s="75">
        <f t="shared" si="2"/>
        <v>0</v>
      </c>
      <c r="I36" s="75">
        <f t="shared" si="0"/>
        <v>0</v>
      </c>
      <c r="J36" s="75">
        <f t="shared" si="0"/>
        <v>0</v>
      </c>
      <c r="K36" s="112">
        <f t="shared" si="0"/>
        <v>0</v>
      </c>
      <c r="L36" s="76">
        <f t="shared" si="0"/>
        <v>0</v>
      </c>
    </row>
    <row r="37" spans="1:12">
      <c r="A37" s="83"/>
      <c r="B37" s="84"/>
      <c r="C37" s="85"/>
      <c r="D37" s="86"/>
      <c r="E37" s="87"/>
      <c r="F37" s="109"/>
      <c r="G37" s="89" t="str">
        <f>IFERROR(VLOOKUP(F37,Kontoplan!A:B,2,FALSE),"")</f>
        <v/>
      </c>
      <c r="H37" s="90">
        <f t="shared" si="2"/>
        <v>0</v>
      </c>
      <c r="I37" s="90">
        <f t="shared" si="0"/>
        <v>0</v>
      </c>
      <c r="J37" s="90">
        <f t="shared" si="0"/>
        <v>0</v>
      </c>
      <c r="K37" s="113">
        <f t="shared" si="0"/>
        <v>0</v>
      </c>
      <c r="L37" s="91">
        <f t="shared" si="0"/>
        <v>0</v>
      </c>
    </row>
    <row r="38" spans="1:12" ht="6.75" customHeight="1">
      <c r="A38" s="92"/>
      <c r="B38" s="93"/>
      <c r="C38" s="93"/>
      <c r="D38" s="94"/>
      <c r="E38" s="94"/>
      <c r="F38" s="95"/>
      <c r="G38" s="96" t="str">
        <f>IFERROR(VLOOKUP(F38,Kontoplan!A:B,2,FALSE),"")</f>
        <v/>
      </c>
      <c r="H38" s="97"/>
      <c r="I38" s="97"/>
      <c r="J38" s="97"/>
      <c r="K38" s="94"/>
      <c r="L38" s="98"/>
    </row>
    <row r="39" spans="1:12">
      <c r="A39" s="99"/>
      <c r="B39" s="100"/>
      <c r="C39" s="101" t="s">
        <v>53</v>
      </c>
      <c r="D39" s="102"/>
      <c r="E39" s="102"/>
      <c r="F39" s="103"/>
      <c r="G39" s="104"/>
      <c r="H39" s="105">
        <f>SUM(H5:H38)</f>
        <v>0</v>
      </c>
      <c r="I39" s="105">
        <f t="shared" ref="I39:L39" si="3">SUM(I5:I38)</f>
        <v>0</v>
      </c>
      <c r="J39" s="105">
        <f t="shared" si="3"/>
        <v>0</v>
      </c>
      <c r="K39" s="114">
        <f>SUM(K5:K38)</f>
        <v>0</v>
      </c>
      <c r="L39" s="106">
        <f t="shared" si="3"/>
        <v>0</v>
      </c>
    </row>
  </sheetData>
  <autoFilter ref="A4:L4"/>
  <mergeCells count="2">
    <mergeCell ref="B1:C1"/>
    <mergeCell ref="H1:L1"/>
  </mergeCells>
  <pageMargins left="0.31496062992125984" right="0.31496062992125984" top="0.94488188976377963" bottom="0.55118110236220474" header="0.31496062992125984" footer="0.31496062992125984"/>
  <pageSetup paperSize="9" fitToHeight="0" orientation="landscape" r:id="rId1"/>
  <headerFooter>
    <oddFooter>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31" workbookViewId="0">
      <selection activeCell="A5" sqref="A5"/>
    </sheetView>
  </sheetViews>
  <sheetFormatPr baseColWidth="10" defaultRowHeight="12.75"/>
  <sheetData>
    <row r="1" spans="1:10">
      <c r="A1" t="s">
        <v>80</v>
      </c>
    </row>
    <row r="3" spans="1:10" ht="18">
      <c r="A3" s="27" t="s">
        <v>55</v>
      </c>
    </row>
    <row r="5" spans="1:10">
      <c r="A5" t="s">
        <v>56</v>
      </c>
      <c r="C5" s="42"/>
      <c r="D5" s="43" t="s">
        <v>15</v>
      </c>
      <c r="E5" s="42"/>
    </row>
    <row r="7" spans="1:10">
      <c r="A7" s="18" t="s">
        <v>57</v>
      </c>
      <c r="C7" s="44"/>
      <c r="D7" t="s">
        <v>58</v>
      </c>
    </row>
    <row r="8" spans="1:10">
      <c r="A8" s="40"/>
      <c r="B8" s="40"/>
      <c r="C8" s="40"/>
      <c r="D8" s="40"/>
      <c r="E8" s="40"/>
      <c r="F8" s="40"/>
      <c r="G8" s="40"/>
      <c r="H8" s="40"/>
      <c r="I8" s="40"/>
      <c r="J8" s="40"/>
    </row>
    <row r="10" spans="1:10">
      <c r="A10" t="s">
        <v>59</v>
      </c>
      <c r="C10" s="45"/>
      <c r="D10" s="45"/>
      <c r="E10" s="45"/>
      <c r="F10" s="46"/>
    </row>
    <row r="11" spans="1:10">
      <c r="A11" t="s">
        <v>60</v>
      </c>
      <c r="C11" s="45"/>
      <c r="D11" s="45"/>
      <c r="E11" s="45"/>
      <c r="F11" s="46"/>
    </row>
    <row r="12" spans="1:10">
      <c r="A12" t="s">
        <v>61</v>
      </c>
      <c r="C12" s="47"/>
      <c r="D12" s="45"/>
      <c r="E12" s="45"/>
      <c r="F12" s="46"/>
    </row>
    <row r="13" spans="1:10">
      <c r="A13" t="s">
        <v>62</v>
      </c>
      <c r="C13" s="45"/>
      <c r="D13" s="45"/>
      <c r="E13" s="45"/>
      <c r="F13" s="46"/>
    </row>
    <row r="14" spans="1:10">
      <c r="A14" t="s">
        <v>63</v>
      </c>
      <c r="C14" s="45"/>
      <c r="D14" s="45"/>
      <c r="E14" s="45"/>
      <c r="F14" s="46"/>
    </row>
    <row r="15" spans="1:10">
      <c r="C15" s="45"/>
      <c r="D15" s="45"/>
      <c r="E15" s="45"/>
      <c r="F15" s="46"/>
    </row>
    <row r="16" spans="1:10">
      <c r="C16" s="45"/>
      <c r="D16" s="45"/>
      <c r="E16" s="45"/>
      <c r="F16" s="46"/>
    </row>
    <row r="18" spans="1:10">
      <c r="A18" s="48" t="s">
        <v>79</v>
      </c>
      <c r="C18" s="45"/>
      <c r="D18" s="45"/>
      <c r="E18" s="45"/>
    </row>
    <row r="19" spans="1:10">
      <c r="C19" s="45"/>
      <c r="D19" s="45"/>
      <c r="E19" s="45"/>
    </row>
    <row r="20" spans="1:10">
      <c r="C20" s="45"/>
      <c r="D20" s="45"/>
      <c r="E20" s="45"/>
    </row>
    <row r="21" spans="1:10">
      <c r="C21" s="45"/>
      <c r="D21" s="45"/>
      <c r="E21" s="45"/>
    </row>
    <row r="23" spans="1:10">
      <c r="A23" t="s">
        <v>64</v>
      </c>
      <c r="C23" s="49"/>
      <c r="D23" s="45"/>
      <c r="E23" s="45"/>
    </row>
    <row r="24" spans="1:10">
      <c r="A24" s="40"/>
      <c r="B24" s="40"/>
      <c r="C24" s="40"/>
      <c r="D24" s="40"/>
      <c r="E24" s="40"/>
      <c r="F24" s="40"/>
      <c r="G24" s="40"/>
      <c r="H24" s="40"/>
      <c r="I24" s="40"/>
      <c r="J24" s="40"/>
    </row>
  </sheetData>
  <pageMargins left="0.25" right="0.25" top="0.75" bottom="0.75" header="0.3" footer="0.3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9"/>
  <sheetViews>
    <sheetView zoomScale="130" zoomScaleNormal="130" workbookViewId="0">
      <selection activeCell="C36" sqref="C36"/>
    </sheetView>
  </sheetViews>
  <sheetFormatPr baseColWidth="10" defaultRowHeight="12.75"/>
  <cols>
    <col min="1" max="1" width="7.28515625" bestFit="1" customWidth="1"/>
    <col min="2" max="2" width="8.7109375" customWidth="1"/>
    <col min="3" max="3" width="30.7109375" customWidth="1"/>
    <col min="4" max="4" width="11.28515625" customWidth="1"/>
    <col min="5" max="5" width="4.42578125" bestFit="1" customWidth="1"/>
    <col min="6" max="6" width="7.85546875" style="43" bestFit="1" customWidth="1"/>
    <col min="7" max="7" width="17.28515625" bestFit="1" customWidth="1"/>
    <col min="8" max="12" width="11.28515625" customWidth="1"/>
  </cols>
  <sheetData>
    <row r="1" spans="1:12">
      <c r="A1" s="18" t="s">
        <v>49</v>
      </c>
      <c r="B1" s="120"/>
      <c r="C1" s="120"/>
      <c r="H1" s="121"/>
      <c r="I1" s="121"/>
      <c r="J1" s="121"/>
      <c r="K1" s="121"/>
      <c r="L1" s="121"/>
    </row>
    <row r="3" spans="1:12">
      <c r="H3">
        <v>1</v>
      </c>
      <c r="I3">
        <v>2</v>
      </c>
      <c r="J3">
        <v>3</v>
      </c>
      <c r="K3">
        <v>4</v>
      </c>
      <c r="L3">
        <v>5</v>
      </c>
    </row>
    <row r="4" spans="1:12">
      <c r="A4" s="55" t="s">
        <v>72</v>
      </c>
      <c r="B4" s="56" t="s">
        <v>2</v>
      </c>
      <c r="C4" s="56" t="s">
        <v>48</v>
      </c>
      <c r="D4" s="56" t="s">
        <v>50</v>
      </c>
      <c r="E4" s="56" t="s">
        <v>67</v>
      </c>
      <c r="F4" s="57" t="s">
        <v>52</v>
      </c>
      <c r="G4" s="58" t="s">
        <v>51</v>
      </c>
      <c r="H4" s="59" t="str">
        <f>IF('Vermögen, Bilanz'!B5&lt;&gt;"",'Vermögen, Bilanz'!B5,"")</f>
        <v>Verkehr</v>
      </c>
      <c r="I4" s="59" t="str">
        <f>IF('Vermögen, Bilanz'!B6&lt;&gt;"",'Vermögen, Bilanz'!B6,"")</f>
        <v>Anlage ZKB</v>
      </c>
      <c r="J4" s="59" t="str">
        <f>IF('Vermögen, Bilanz'!B7&lt;&gt;"",'Vermögen, Bilanz'!B7,"")</f>
        <v>Wertschriften</v>
      </c>
      <c r="K4" s="110" t="str">
        <f>+IF('Vermögen, Bilanz'!B8&lt;&gt;"",'Vermögen, Bilanz'!B8,"")</f>
        <v>Eigenverwaltung</v>
      </c>
      <c r="L4" s="60" t="str">
        <f>IF('Vermögen, Bilanz'!B9&lt;&gt;"",'Vermögen, Bilanz'!B9,"")</f>
        <v>Schulden</v>
      </c>
    </row>
    <row r="5" spans="1:12">
      <c r="A5" s="61"/>
      <c r="B5" s="62"/>
      <c r="C5" s="62" t="s">
        <v>4</v>
      </c>
      <c r="D5" s="63"/>
      <c r="E5" s="63"/>
      <c r="F5" s="64"/>
      <c r="G5" s="65"/>
      <c r="H5" s="66">
        <f>+'11-2'!H39</f>
        <v>0</v>
      </c>
      <c r="I5" s="66">
        <f>+'11-2'!I39</f>
        <v>0</v>
      </c>
      <c r="J5" s="66">
        <f>+'11-2'!J39</f>
        <v>0</v>
      </c>
      <c r="K5" s="111">
        <f>+'11-2'!K39</f>
        <v>0</v>
      </c>
      <c r="L5" s="67">
        <f>+'11-2'!L39</f>
        <v>0</v>
      </c>
    </row>
    <row r="6" spans="1:12">
      <c r="A6" s="68"/>
      <c r="B6" s="69"/>
      <c r="C6" s="70"/>
      <c r="D6" s="71"/>
      <c r="E6" s="72"/>
      <c r="F6" s="107"/>
      <c r="G6" s="74" t="str">
        <f>IFERROR(VLOOKUP(F6,Kontoplan!A:B,2,FALSE),"")</f>
        <v/>
      </c>
      <c r="H6" s="75">
        <f>IF($E6=H$3,$D6,0)</f>
        <v>0</v>
      </c>
      <c r="I6" s="75">
        <f t="shared" ref="I6:L37" si="0">IF($E6=I$3,$D6,0)</f>
        <v>0</v>
      </c>
      <c r="J6" s="75">
        <f t="shared" si="0"/>
        <v>0</v>
      </c>
      <c r="K6" s="112">
        <f t="shared" si="0"/>
        <v>0</v>
      </c>
      <c r="L6" s="76">
        <f t="shared" si="0"/>
        <v>0</v>
      </c>
    </row>
    <row r="7" spans="1:12">
      <c r="A7" s="77"/>
      <c r="B7" s="78"/>
      <c r="C7" s="79"/>
      <c r="D7" s="80"/>
      <c r="E7" s="81"/>
      <c r="F7" s="108"/>
      <c r="G7" s="74" t="str">
        <f>IFERROR(VLOOKUP(F7,Kontoplan!A:B,2,FALSE),"")</f>
        <v/>
      </c>
      <c r="H7" s="75">
        <f t="shared" ref="H7:H22" si="1">IF($E7=H$3,$D7,0)</f>
        <v>0</v>
      </c>
      <c r="I7" s="75">
        <f t="shared" si="0"/>
        <v>0</v>
      </c>
      <c r="J7" s="75">
        <f t="shared" si="0"/>
        <v>0</v>
      </c>
      <c r="K7" s="112">
        <f t="shared" si="0"/>
        <v>0</v>
      </c>
      <c r="L7" s="76">
        <f t="shared" si="0"/>
        <v>0</v>
      </c>
    </row>
    <row r="8" spans="1:12">
      <c r="A8" s="77"/>
      <c r="B8" s="78"/>
      <c r="C8" s="79"/>
      <c r="D8" s="80"/>
      <c r="E8" s="81"/>
      <c r="F8" s="108"/>
      <c r="G8" s="74" t="str">
        <f>IFERROR(VLOOKUP(F8,Kontoplan!A:B,2,FALSE),"")</f>
        <v/>
      </c>
      <c r="H8" s="75">
        <f t="shared" si="1"/>
        <v>0</v>
      </c>
      <c r="I8" s="75">
        <f t="shared" si="0"/>
        <v>0</v>
      </c>
      <c r="J8" s="75">
        <f t="shared" si="0"/>
        <v>0</v>
      </c>
      <c r="K8" s="112">
        <f t="shared" si="0"/>
        <v>0</v>
      </c>
      <c r="L8" s="76">
        <f t="shared" si="0"/>
        <v>0</v>
      </c>
    </row>
    <row r="9" spans="1:12">
      <c r="A9" s="77"/>
      <c r="B9" s="78"/>
      <c r="C9" s="79"/>
      <c r="D9" s="80"/>
      <c r="E9" s="81"/>
      <c r="F9" s="108"/>
      <c r="G9" s="74" t="str">
        <f>IFERROR(VLOOKUP(F9,Kontoplan!A:B,2,FALSE),"")</f>
        <v/>
      </c>
      <c r="H9" s="75">
        <f t="shared" si="1"/>
        <v>0</v>
      </c>
      <c r="I9" s="75">
        <f t="shared" si="0"/>
        <v>0</v>
      </c>
      <c r="J9" s="75">
        <f t="shared" si="0"/>
        <v>0</v>
      </c>
      <c r="K9" s="112">
        <f t="shared" si="0"/>
        <v>0</v>
      </c>
      <c r="L9" s="76">
        <f t="shared" si="0"/>
        <v>0</v>
      </c>
    </row>
    <row r="10" spans="1:12">
      <c r="A10" s="77"/>
      <c r="B10" s="78"/>
      <c r="C10" s="79"/>
      <c r="D10" s="80"/>
      <c r="E10" s="81"/>
      <c r="F10" s="108"/>
      <c r="G10" s="74" t="str">
        <f>IFERROR(VLOOKUP(F10,Kontoplan!A:B,2,FALSE),"")</f>
        <v/>
      </c>
      <c r="H10" s="75">
        <f t="shared" si="1"/>
        <v>0</v>
      </c>
      <c r="I10" s="75">
        <f t="shared" si="0"/>
        <v>0</v>
      </c>
      <c r="J10" s="75">
        <f t="shared" si="0"/>
        <v>0</v>
      </c>
      <c r="K10" s="112">
        <f t="shared" si="0"/>
        <v>0</v>
      </c>
      <c r="L10" s="76">
        <f t="shared" si="0"/>
        <v>0</v>
      </c>
    </row>
    <row r="11" spans="1:12">
      <c r="A11" s="77"/>
      <c r="B11" s="78"/>
      <c r="C11" s="79"/>
      <c r="D11" s="80"/>
      <c r="E11" s="81"/>
      <c r="F11" s="108"/>
      <c r="G11" s="74" t="str">
        <f>IFERROR(VLOOKUP(F11,Kontoplan!A:B,2,FALSE),"")</f>
        <v/>
      </c>
      <c r="H11" s="75">
        <f t="shared" si="1"/>
        <v>0</v>
      </c>
      <c r="I11" s="75">
        <f t="shared" si="0"/>
        <v>0</v>
      </c>
      <c r="J11" s="75">
        <f t="shared" si="0"/>
        <v>0</v>
      </c>
      <c r="K11" s="112">
        <f t="shared" si="0"/>
        <v>0</v>
      </c>
      <c r="L11" s="76">
        <f t="shared" si="0"/>
        <v>0</v>
      </c>
    </row>
    <row r="12" spans="1:12">
      <c r="A12" s="77"/>
      <c r="B12" s="78"/>
      <c r="C12" s="79"/>
      <c r="D12" s="80"/>
      <c r="E12" s="81"/>
      <c r="F12" s="108"/>
      <c r="G12" s="74" t="str">
        <f>IFERROR(VLOOKUP(F12,Kontoplan!A:B,2,FALSE),"")</f>
        <v/>
      </c>
      <c r="H12" s="75">
        <f t="shared" si="1"/>
        <v>0</v>
      </c>
      <c r="I12" s="75">
        <f t="shared" si="0"/>
        <v>0</v>
      </c>
      <c r="J12" s="75">
        <f t="shared" si="0"/>
        <v>0</v>
      </c>
      <c r="K12" s="112">
        <f t="shared" si="0"/>
        <v>0</v>
      </c>
      <c r="L12" s="76">
        <f t="shared" si="0"/>
        <v>0</v>
      </c>
    </row>
    <row r="13" spans="1:12">
      <c r="A13" s="77"/>
      <c r="B13" s="78"/>
      <c r="C13" s="79"/>
      <c r="D13" s="80"/>
      <c r="E13" s="81"/>
      <c r="F13" s="108"/>
      <c r="G13" s="74" t="str">
        <f>IFERROR(VLOOKUP(F13,Kontoplan!A:B,2,FALSE),"")</f>
        <v/>
      </c>
      <c r="H13" s="75">
        <f t="shared" si="1"/>
        <v>0</v>
      </c>
      <c r="I13" s="75">
        <f t="shared" si="0"/>
        <v>0</v>
      </c>
      <c r="J13" s="75">
        <f t="shared" si="0"/>
        <v>0</v>
      </c>
      <c r="K13" s="112">
        <f t="shared" si="0"/>
        <v>0</v>
      </c>
      <c r="L13" s="76">
        <f t="shared" si="0"/>
        <v>0</v>
      </c>
    </row>
    <row r="14" spans="1:12">
      <c r="A14" s="77"/>
      <c r="B14" s="78"/>
      <c r="C14" s="79"/>
      <c r="D14" s="80"/>
      <c r="E14" s="81"/>
      <c r="F14" s="108"/>
      <c r="G14" s="74" t="str">
        <f>IFERROR(VLOOKUP(F14,Kontoplan!A:B,2,FALSE),"")</f>
        <v/>
      </c>
      <c r="H14" s="75">
        <f t="shared" si="1"/>
        <v>0</v>
      </c>
      <c r="I14" s="75">
        <f t="shared" si="0"/>
        <v>0</v>
      </c>
      <c r="J14" s="75">
        <f t="shared" si="0"/>
        <v>0</v>
      </c>
      <c r="K14" s="112">
        <f t="shared" si="0"/>
        <v>0</v>
      </c>
      <c r="L14" s="76">
        <f t="shared" si="0"/>
        <v>0</v>
      </c>
    </row>
    <row r="15" spans="1:12">
      <c r="A15" s="77"/>
      <c r="B15" s="78"/>
      <c r="C15" s="79"/>
      <c r="D15" s="80"/>
      <c r="E15" s="81"/>
      <c r="F15" s="108"/>
      <c r="G15" s="74" t="str">
        <f>IFERROR(VLOOKUP(F15,Kontoplan!A:B,2,FALSE),"")</f>
        <v/>
      </c>
      <c r="H15" s="75">
        <f t="shared" si="1"/>
        <v>0</v>
      </c>
      <c r="I15" s="75">
        <f t="shared" si="0"/>
        <v>0</v>
      </c>
      <c r="J15" s="75">
        <f t="shared" si="0"/>
        <v>0</v>
      </c>
      <c r="K15" s="112">
        <f t="shared" si="0"/>
        <v>0</v>
      </c>
      <c r="L15" s="76">
        <f t="shared" si="0"/>
        <v>0</v>
      </c>
    </row>
    <row r="16" spans="1:12">
      <c r="A16" s="77"/>
      <c r="B16" s="78"/>
      <c r="C16" s="79"/>
      <c r="D16" s="80"/>
      <c r="E16" s="81"/>
      <c r="F16" s="108"/>
      <c r="G16" s="74" t="str">
        <f>IFERROR(VLOOKUP(F16,Kontoplan!A:B,2,FALSE),"")</f>
        <v/>
      </c>
      <c r="H16" s="75">
        <f t="shared" si="1"/>
        <v>0</v>
      </c>
      <c r="I16" s="75">
        <f t="shared" si="0"/>
        <v>0</v>
      </c>
      <c r="J16" s="75">
        <f t="shared" si="0"/>
        <v>0</v>
      </c>
      <c r="K16" s="112">
        <f t="shared" si="0"/>
        <v>0</v>
      </c>
      <c r="L16" s="76">
        <f t="shared" si="0"/>
        <v>0</v>
      </c>
    </row>
    <row r="17" spans="1:12">
      <c r="A17" s="77"/>
      <c r="B17" s="78"/>
      <c r="C17" s="79"/>
      <c r="D17" s="80"/>
      <c r="E17" s="81"/>
      <c r="F17" s="108"/>
      <c r="G17" s="74" t="str">
        <f>IFERROR(VLOOKUP(F17,Kontoplan!A:B,2,FALSE),"")</f>
        <v/>
      </c>
      <c r="H17" s="75">
        <f t="shared" si="1"/>
        <v>0</v>
      </c>
      <c r="I17" s="75">
        <f t="shared" si="0"/>
        <v>0</v>
      </c>
      <c r="J17" s="75">
        <f t="shared" si="0"/>
        <v>0</v>
      </c>
      <c r="K17" s="112">
        <f t="shared" si="0"/>
        <v>0</v>
      </c>
      <c r="L17" s="76">
        <f t="shared" si="0"/>
        <v>0</v>
      </c>
    </row>
    <row r="18" spans="1:12">
      <c r="A18" s="77"/>
      <c r="B18" s="78"/>
      <c r="C18" s="79"/>
      <c r="D18" s="80"/>
      <c r="E18" s="81"/>
      <c r="F18" s="108"/>
      <c r="G18" s="74" t="str">
        <f>IFERROR(VLOOKUP(F18,Kontoplan!A:B,2,FALSE),"")</f>
        <v/>
      </c>
      <c r="H18" s="75">
        <f t="shared" si="1"/>
        <v>0</v>
      </c>
      <c r="I18" s="75">
        <f t="shared" si="0"/>
        <v>0</v>
      </c>
      <c r="J18" s="75">
        <f t="shared" si="0"/>
        <v>0</v>
      </c>
      <c r="K18" s="112">
        <f t="shared" si="0"/>
        <v>0</v>
      </c>
      <c r="L18" s="76">
        <f t="shared" si="0"/>
        <v>0</v>
      </c>
    </row>
    <row r="19" spans="1:12">
      <c r="A19" s="77"/>
      <c r="B19" s="78"/>
      <c r="C19" s="79"/>
      <c r="D19" s="80"/>
      <c r="E19" s="81"/>
      <c r="F19" s="108"/>
      <c r="G19" s="74" t="str">
        <f>IFERROR(VLOOKUP(F19,Kontoplan!A:B,2,FALSE),"")</f>
        <v/>
      </c>
      <c r="H19" s="75">
        <f t="shared" si="1"/>
        <v>0</v>
      </c>
      <c r="I19" s="75">
        <f t="shared" si="0"/>
        <v>0</v>
      </c>
      <c r="J19" s="75">
        <f t="shared" si="0"/>
        <v>0</v>
      </c>
      <c r="K19" s="112">
        <f t="shared" si="0"/>
        <v>0</v>
      </c>
      <c r="L19" s="76">
        <f t="shared" si="0"/>
        <v>0</v>
      </c>
    </row>
    <row r="20" spans="1:12">
      <c r="A20" s="77"/>
      <c r="B20" s="78"/>
      <c r="C20" s="79"/>
      <c r="D20" s="80"/>
      <c r="E20" s="81"/>
      <c r="F20" s="108"/>
      <c r="G20" s="74" t="str">
        <f>IFERROR(VLOOKUP(F20,Kontoplan!A:B,2,FALSE),"")</f>
        <v/>
      </c>
      <c r="H20" s="75">
        <f t="shared" si="1"/>
        <v>0</v>
      </c>
      <c r="I20" s="75">
        <f t="shared" si="0"/>
        <v>0</v>
      </c>
      <c r="J20" s="75">
        <f t="shared" si="0"/>
        <v>0</v>
      </c>
      <c r="K20" s="112">
        <f t="shared" si="0"/>
        <v>0</v>
      </c>
      <c r="L20" s="76">
        <f t="shared" si="0"/>
        <v>0</v>
      </c>
    </row>
    <row r="21" spans="1:12">
      <c r="A21" s="77"/>
      <c r="B21" s="78"/>
      <c r="C21" s="79"/>
      <c r="D21" s="80"/>
      <c r="E21" s="81"/>
      <c r="F21" s="108"/>
      <c r="G21" s="74" t="str">
        <f>IFERROR(VLOOKUP(F21,Kontoplan!A:B,2,FALSE),"")</f>
        <v/>
      </c>
      <c r="H21" s="75">
        <f t="shared" si="1"/>
        <v>0</v>
      </c>
      <c r="I21" s="75">
        <f t="shared" si="0"/>
        <v>0</v>
      </c>
      <c r="J21" s="75">
        <f t="shared" si="0"/>
        <v>0</v>
      </c>
      <c r="K21" s="112">
        <f t="shared" si="0"/>
        <v>0</v>
      </c>
      <c r="L21" s="76">
        <f t="shared" si="0"/>
        <v>0</v>
      </c>
    </row>
    <row r="22" spans="1:12">
      <c r="A22" s="77"/>
      <c r="B22" s="78"/>
      <c r="C22" s="79"/>
      <c r="D22" s="80"/>
      <c r="E22" s="81"/>
      <c r="F22" s="108"/>
      <c r="G22" s="74" t="str">
        <f>IFERROR(VLOOKUP(F22,Kontoplan!A:B,2,FALSE),"")</f>
        <v/>
      </c>
      <c r="H22" s="75">
        <f t="shared" si="1"/>
        <v>0</v>
      </c>
      <c r="I22" s="75">
        <f t="shared" si="0"/>
        <v>0</v>
      </c>
      <c r="J22" s="75">
        <f t="shared" si="0"/>
        <v>0</v>
      </c>
      <c r="K22" s="112">
        <f t="shared" si="0"/>
        <v>0</v>
      </c>
      <c r="L22" s="76">
        <f t="shared" si="0"/>
        <v>0</v>
      </c>
    </row>
    <row r="23" spans="1:12">
      <c r="A23" s="77"/>
      <c r="B23" s="78"/>
      <c r="C23" s="79"/>
      <c r="D23" s="80"/>
      <c r="E23" s="81"/>
      <c r="F23" s="108"/>
      <c r="G23" s="74" t="str">
        <f>IFERROR(VLOOKUP(F23,Kontoplan!A:B,2,FALSE),"")</f>
        <v/>
      </c>
      <c r="H23" s="75">
        <f t="shared" ref="H23:H37" si="2">IF($E23=H$3,$D23,0)</f>
        <v>0</v>
      </c>
      <c r="I23" s="75">
        <f t="shared" si="0"/>
        <v>0</v>
      </c>
      <c r="J23" s="75">
        <f t="shared" si="0"/>
        <v>0</v>
      </c>
      <c r="K23" s="112">
        <f t="shared" si="0"/>
        <v>0</v>
      </c>
      <c r="L23" s="76">
        <f t="shared" si="0"/>
        <v>0</v>
      </c>
    </row>
    <row r="24" spans="1:12">
      <c r="A24" s="77"/>
      <c r="B24" s="78"/>
      <c r="C24" s="79"/>
      <c r="D24" s="80"/>
      <c r="E24" s="81"/>
      <c r="F24" s="108"/>
      <c r="G24" s="74" t="str">
        <f>IFERROR(VLOOKUP(F24,Kontoplan!A:B,2,FALSE),"")</f>
        <v/>
      </c>
      <c r="H24" s="75">
        <f t="shared" si="2"/>
        <v>0</v>
      </c>
      <c r="I24" s="75">
        <f t="shared" si="0"/>
        <v>0</v>
      </c>
      <c r="J24" s="75">
        <f t="shared" si="0"/>
        <v>0</v>
      </c>
      <c r="K24" s="112">
        <f t="shared" si="0"/>
        <v>0</v>
      </c>
      <c r="L24" s="76">
        <f t="shared" si="0"/>
        <v>0</v>
      </c>
    </row>
    <row r="25" spans="1:12">
      <c r="A25" s="77"/>
      <c r="B25" s="78"/>
      <c r="C25" s="79"/>
      <c r="D25" s="80"/>
      <c r="E25" s="81"/>
      <c r="F25" s="108"/>
      <c r="G25" s="74" t="str">
        <f>IFERROR(VLOOKUP(F25,Kontoplan!A:B,2,FALSE),"")</f>
        <v/>
      </c>
      <c r="H25" s="75">
        <f t="shared" si="2"/>
        <v>0</v>
      </c>
      <c r="I25" s="75">
        <f t="shared" si="0"/>
        <v>0</v>
      </c>
      <c r="J25" s="75">
        <f t="shared" si="0"/>
        <v>0</v>
      </c>
      <c r="K25" s="112">
        <f t="shared" si="0"/>
        <v>0</v>
      </c>
      <c r="L25" s="76">
        <f t="shared" si="0"/>
        <v>0</v>
      </c>
    </row>
    <row r="26" spans="1:12">
      <c r="A26" s="77"/>
      <c r="B26" s="78"/>
      <c r="C26" s="79"/>
      <c r="D26" s="80"/>
      <c r="E26" s="81"/>
      <c r="F26" s="108"/>
      <c r="G26" s="74" t="str">
        <f>IFERROR(VLOOKUP(F26,Kontoplan!A:B,2,FALSE),"")</f>
        <v/>
      </c>
      <c r="H26" s="75">
        <f t="shared" si="2"/>
        <v>0</v>
      </c>
      <c r="I26" s="75">
        <f t="shared" si="0"/>
        <v>0</v>
      </c>
      <c r="J26" s="75">
        <f t="shared" si="0"/>
        <v>0</v>
      </c>
      <c r="K26" s="112">
        <f t="shared" si="0"/>
        <v>0</v>
      </c>
      <c r="L26" s="76">
        <f t="shared" si="0"/>
        <v>0</v>
      </c>
    </row>
    <row r="27" spans="1:12">
      <c r="A27" s="77"/>
      <c r="B27" s="78"/>
      <c r="C27" s="79"/>
      <c r="D27" s="80"/>
      <c r="E27" s="81"/>
      <c r="F27" s="108"/>
      <c r="G27" s="74" t="str">
        <f>IFERROR(VLOOKUP(F27,Kontoplan!A:B,2,FALSE),"")</f>
        <v/>
      </c>
      <c r="H27" s="75">
        <f t="shared" si="2"/>
        <v>0</v>
      </c>
      <c r="I27" s="75">
        <f t="shared" si="0"/>
        <v>0</v>
      </c>
      <c r="J27" s="75">
        <f t="shared" si="0"/>
        <v>0</v>
      </c>
      <c r="K27" s="112">
        <f t="shared" si="0"/>
        <v>0</v>
      </c>
      <c r="L27" s="76">
        <f t="shared" si="0"/>
        <v>0</v>
      </c>
    </row>
    <row r="28" spans="1:12">
      <c r="A28" s="77"/>
      <c r="B28" s="78"/>
      <c r="C28" s="79"/>
      <c r="D28" s="80"/>
      <c r="E28" s="81"/>
      <c r="F28" s="108"/>
      <c r="G28" s="74" t="str">
        <f>IFERROR(VLOOKUP(F28,Kontoplan!A:B,2,FALSE),"")</f>
        <v/>
      </c>
      <c r="H28" s="75">
        <f t="shared" si="2"/>
        <v>0</v>
      </c>
      <c r="I28" s="75">
        <f t="shared" si="0"/>
        <v>0</v>
      </c>
      <c r="J28" s="75">
        <f t="shared" si="0"/>
        <v>0</v>
      </c>
      <c r="K28" s="112">
        <f t="shared" si="0"/>
        <v>0</v>
      </c>
      <c r="L28" s="76">
        <f t="shared" si="0"/>
        <v>0</v>
      </c>
    </row>
    <row r="29" spans="1:12">
      <c r="A29" s="77"/>
      <c r="B29" s="78"/>
      <c r="C29" s="79"/>
      <c r="D29" s="80"/>
      <c r="E29" s="81"/>
      <c r="F29" s="108"/>
      <c r="G29" s="74" t="str">
        <f>IFERROR(VLOOKUP(F29,Kontoplan!A:B,2,FALSE),"")</f>
        <v/>
      </c>
      <c r="H29" s="75">
        <f t="shared" si="2"/>
        <v>0</v>
      </c>
      <c r="I29" s="75">
        <f t="shared" si="0"/>
        <v>0</v>
      </c>
      <c r="J29" s="75">
        <f t="shared" si="0"/>
        <v>0</v>
      </c>
      <c r="K29" s="112">
        <f t="shared" si="0"/>
        <v>0</v>
      </c>
      <c r="L29" s="76">
        <f t="shared" si="0"/>
        <v>0</v>
      </c>
    </row>
    <row r="30" spans="1:12">
      <c r="A30" s="77"/>
      <c r="B30" s="78"/>
      <c r="C30" s="79"/>
      <c r="D30" s="80"/>
      <c r="E30" s="81"/>
      <c r="F30" s="108"/>
      <c r="G30" s="74" t="str">
        <f>IFERROR(VLOOKUP(F30,Kontoplan!A:B,2,FALSE),"")</f>
        <v/>
      </c>
      <c r="H30" s="75">
        <f t="shared" si="2"/>
        <v>0</v>
      </c>
      <c r="I30" s="75">
        <f t="shared" si="0"/>
        <v>0</v>
      </c>
      <c r="J30" s="75">
        <f t="shared" si="0"/>
        <v>0</v>
      </c>
      <c r="K30" s="112">
        <f t="shared" si="0"/>
        <v>0</v>
      </c>
      <c r="L30" s="76">
        <f t="shared" si="0"/>
        <v>0</v>
      </c>
    </row>
    <row r="31" spans="1:12">
      <c r="A31" s="77"/>
      <c r="B31" s="78"/>
      <c r="C31" s="79"/>
      <c r="D31" s="80"/>
      <c r="E31" s="81"/>
      <c r="F31" s="108"/>
      <c r="G31" s="74" t="str">
        <f>IFERROR(VLOOKUP(F31,Kontoplan!A:B,2,FALSE),"")</f>
        <v/>
      </c>
      <c r="H31" s="75">
        <f t="shared" si="2"/>
        <v>0</v>
      </c>
      <c r="I31" s="75">
        <f t="shared" si="0"/>
        <v>0</v>
      </c>
      <c r="J31" s="75">
        <f t="shared" si="0"/>
        <v>0</v>
      </c>
      <c r="K31" s="112">
        <f t="shared" si="0"/>
        <v>0</v>
      </c>
      <c r="L31" s="76">
        <f t="shared" si="0"/>
        <v>0</v>
      </c>
    </row>
    <row r="32" spans="1:12">
      <c r="A32" s="77"/>
      <c r="B32" s="78"/>
      <c r="C32" s="79"/>
      <c r="D32" s="80"/>
      <c r="E32" s="81"/>
      <c r="F32" s="108"/>
      <c r="G32" s="74" t="str">
        <f>IFERROR(VLOOKUP(F32,Kontoplan!A:B,2,FALSE),"")</f>
        <v/>
      </c>
      <c r="H32" s="75">
        <f t="shared" si="2"/>
        <v>0</v>
      </c>
      <c r="I32" s="75">
        <f t="shared" si="0"/>
        <v>0</v>
      </c>
      <c r="J32" s="75">
        <f t="shared" si="0"/>
        <v>0</v>
      </c>
      <c r="K32" s="112">
        <f t="shared" si="0"/>
        <v>0</v>
      </c>
      <c r="L32" s="76">
        <f t="shared" si="0"/>
        <v>0</v>
      </c>
    </row>
    <row r="33" spans="1:12">
      <c r="A33" s="77"/>
      <c r="B33" s="78"/>
      <c r="C33" s="79"/>
      <c r="D33" s="80"/>
      <c r="E33" s="81"/>
      <c r="F33" s="108"/>
      <c r="G33" s="74" t="str">
        <f>IFERROR(VLOOKUP(F33,Kontoplan!A:B,2,FALSE),"")</f>
        <v/>
      </c>
      <c r="H33" s="75">
        <f t="shared" si="2"/>
        <v>0</v>
      </c>
      <c r="I33" s="75">
        <f t="shared" si="0"/>
        <v>0</v>
      </c>
      <c r="J33" s="75">
        <f t="shared" si="0"/>
        <v>0</v>
      </c>
      <c r="K33" s="112">
        <f t="shared" si="0"/>
        <v>0</v>
      </c>
      <c r="L33" s="76">
        <f t="shared" si="0"/>
        <v>0</v>
      </c>
    </row>
    <row r="34" spans="1:12">
      <c r="A34" s="77"/>
      <c r="B34" s="78"/>
      <c r="C34" s="79"/>
      <c r="D34" s="80"/>
      <c r="E34" s="81"/>
      <c r="F34" s="108"/>
      <c r="G34" s="74" t="str">
        <f>IFERROR(VLOOKUP(F34,Kontoplan!A:B,2,FALSE),"")</f>
        <v/>
      </c>
      <c r="H34" s="75">
        <f t="shared" si="2"/>
        <v>0</v>
      </c>
      <c r="I34" s="75">
        <f t="shared" si="0"/>
        <v>0</v>
      </c>
      <c r="J34" s="75">
        <f t="shared" si="0"/>
        <v>0</v>
      </c>
      <c r="K34" s="112">
        <f t="shared" si="0"/>
        <v>0</v>
      </c>
      <c r="L34" s="76">
        <f t="shared" si="0"/>
        <v>0</v>
      </c>
    </row>
    <row r="35" spans="1:12">
      <c r="A35" s="77"/>
      <c r="B35" s="78"/>
      <c r="C35" s="79"/>
      <c r="D35" s="80"/>
      <c r="E35" s="81"/>
      <c r="F35" s="108"/>
      <c r="G35" s="74" t="str">
        <f>IFERROR(VLOOKUP(F35,Kontoplan!A:B,2,FALSE),"")</f>
        <v/>
      </c>
      <c r="H35" s="75">
        <f t="shared" si="2"/>
        <v>0</v>
      </c>
      <c r="I35" s="75">
        <f t="shared" si="0"/>
        <v>0</v>
      </c>
      <c r="J35" s="75">
        <f t="shared" si="0"/>
        <v>0</v>
      </c>
      <c r="K35" s="112">
        <f t="shared" si="0"/>
        <v>0</v>
      </c>
      <c r="L35" s="76">
        <f t="shared" si="0"/>
        <v>0</v>
      </c>
    </row>
    <row r="36" spans="1:12">
      <c r="A36" s="77"/>
      <c r="B36" s="78"/>
      <c r="C36" s="79"/>
      <c r="D36" s="80"/>
      <c r="E36" s="81"/>
      <c r="F36" s="108"/>
      <c r="G36" s="74" t="str">
        <f>IFERROR(VLOOKUP(F36,Kontoplan!A:B,2,FALSE),"")</f>
        <v/>
      </c>
      <c r="H36" s="75">
        <f t="shared" si="2"/>
        <v>0</v>
      </c>
      <c r="I36" s="75">
        <f t="shared" si="0"/>
        <v>0</v>
      </c>
      <c r="J36" s="75">
        <f t="shared" si="0"/>
        <v>0</v>
      </c>
      <c r="K36" s="112">
        <f t="shared" si="0"/>
        <v>0</v>
      </c>
      <c r="L36" s="76">
        <f t="shared" si="0"/>
        <v>0</v>
      </c>
    </row>
    <row r="37" spans="1:12">
      <c r="A37" s="83"/>
      <c r="B37" s="84"/>
      <c r="C37" s="85"/>
      <c r="D37" s="86"/>
      <c r="E37" s="87"/>
      <c r="F37" s="109"/>
      <c r="G37" s="89" t="str">
        <f>IFERROR(VLOOKUP(F37,Kontoplan!A:B,2,FALSE),"")</f>
        <v/>
      </c>
      <c r="H37" s="90">
        <f t="shared" si="2"/>
        <v>0</v>
      </c>
      <c r="I37" s="90">
        <f t="shared" si="0"/>
        <v>0</v>
      </c>
      <c r="J37" s="90">
        <f t="shared" si="0"/>
        <v>0</v>
      </c>
      <c r="K37" s="113">
        <f t="shared" si="0"/>
        <v>0</v>
      </c>
      <c r="L37" s="91">
        <f t="shared" si="0"/>
        <v>0</v>
      </c>
    </row>
    <row r="38" spans="1:12" ht="6.75" customHeight="1">
      <c r="A38" s="92"/>
      <c r="B38" s="93"/>
      <c r="C38" s="93"/>
      <c r="D38" s="94"/>
      <c r="E38" s="94"/>
      <c r="F38" s="95"/>
      <c r="G38" s="96" t="str">
        <f>IFERROR(VLOOKUP(F38,Kontoplan!A:B,2,FALSE),"")</f>
        <v/>
      </c>
      <c r="H38" s="97"/>
      <c r="I38" s="97"/>
      <c r="J38" s="97"/>
      <c r="K38" s="94"/>
      <c r="L38" s="98"/>
    </row>
    <row r="39" spans="1:12">
      <c r="A39" s="99"/>
      <c r="B39" s="100"/>
      <c r="C39" s="101" t="s">
        <v>53</v>
      </c>
      <c r="D39" s="102"/>
      <c r="E39" s="102"/>
      <c r="F39" s="103"/>
      <c r="G39" s="104"/>
      <c r="H39" s="105">
        <f>SUM(H5:H38)</f>
        <v>0</v>
      </c>
      <c r="I39" s="105">
        <f t="shared" ref="I39:L39" si="3">SUM(I5:I38)</f>
        <v>0</v>
      </c>
      <c r="J39" s="105">
        <f t="shared" si="3"/>
        <v>0</v>
      </c>
      <c r="K39" s="114">
        <f>SUM(K5:K38)</f>
        <v>0</v>
      </c>
      <c r="L39" s="106">
        <f t="shared" si="3"/>
        <v>0</v>
      </c>
    </row>
  </sheetData>
  <autoFilter ref="A4:L4"/>
  <mergeCells count="2">
    <mergeCell ref="B1:C1"/>
    <mergeCell ref="H1:L1"/>
  </mergeCells>
  <pageMargins left="0.31496062992125984" right="0.31496062992125984" top="0.94488188976377963" bottom="0.55118110236220474" header="0.31496062992125984" footer="0.31496062992125984"/>
  <pageSetup paperSize="9" fitToHeight="0" orientation="landscape" r:id="rId1"/>
  <headerFooter>
    <oddFooter>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C36" sqref="C36"/>
    </sheetView>
  </sheetViews>
  <sheetFormatPr baseColWidth="10" defaultRowHeight="12.75"/>
  <cols>
    <col min="1" max="1" width="10.42578125" customWidth="1"/>
    <col min="2" max="2" width="14.28515625" bestFit="1" customWidth="1"/>
    <col min="3" max="3" width="45" customWidth="1"/>
    <col min="4" max="4" width="17.42578125" style="6" customWidth="1"/>
    <col min="5" max="5" width="3.7109375" customWidth="1"/>
    <col min="6" max="6" width="17.7109375" style="6" customWidth="1"/>
    <col min="7" max="7" width="3.7109375" customWidth="1"/>
    <col min="8" max="8" width="18.7109375" style="6" customWidth="1"/>
    <col min="9" max="9" width="12.28515625" bestFit="1" customWidth="1"/>
  </cols>
  <sheetData>
    <row r="1" spans="1:9" ht="18">
      <c r="A1" s="1" t="s">
        <v>0</v>
      </c>
      <c r="B1" s="1"/>
      <c r="C1" s="1"/>
      <c r="D1" s="2"/>
      <c r="E1" s="3"/>
      <c r="F1" s="2"/>
      <c r="G1" s="3"/>
      <c r="H1" s="2"/>
    </row>
    <row r="2" spans="1:9" ht="18">
      <c r="A2" s="1"/>
      <c r="B2" s="1"/>
      <c r="C2" s="1"/>
      <c r="D2" s="2"/>
      <c r="E2" s="3"/>
      <c r="F2" s="2"/>
      <c r="G2" s="3"/>
      <c r="H2" s="2"/>
    </row>
    <row r="3" spans="1:9" ht="18">
      <c r="A3" s="4" t="s">
        <v>1</v>
      </c>
      <c r="B3" s="5"/>
      <c r="C3" s="5"/>
    </row>
    <row r="4" spans="1:9">
      <c r="A4" s="7" t="s">
        <v>67</v>
      </c>
      <c r="B4" s="7" t="s">
        <v>68</v>
      </c>
      <c r="C4" s="7" t="s">
        <v>3</v>
      </c>
      <c r="D4" s="8" t="s">
        <v>4</v>
      </c>
      <c r="E4" s="7"/>
      <c r="F4" s="8" t="s">
        <v>5</v>
      </c>
      <c r="G4" s="7"/>
      <c r="H4" s="8" t="s">
        <v>6</v>
      </c>
      <c r="I4" s="9" t="s">
        <v>7</v>
      </c>
    </row>
    <row r="5" spans="1:9">
      <c r="A5" s="10">
        <v>1</v>
      </c>
      <c r="B5" s="53" t="s">
        <v>69</v>
      </c>
      <c r="C5" s="115" t="s">
        <v>75</v>
      </c>
      <c r="D5" s="52"/>
      <c r="E5" s="26"/>
      <c r="F5" s="116">
        <f>'12-2'!H39</f>
        <v>0</v>
      </c>
      <c r="G5" s="26"/>
      <c r="H5" s="26">
        <f>F5-D5</f>
        <v>0</v>
      </c>
      <c r="I5" s="11"/>
    </row>
    <row r="6" spans="1:9">
      <c r="A6" s="10">
        <v>2</v>
      </c>
      <c r="B6" s="53" t="s">
        <v>70</v>
      </c>
      <c r="C6" s="10"/>
      <c r="D6" s="52"/>
      <c r="E6" s="26"/>
      <c r="F6" s="26">
        <f>+'12-2'!I39</f>
        <v>0</v>
      </c>
      <c r="G6" s="26"/>
      <c r="H6" s="26">
        <f t="shared" ref="H6:H9" si="0">F6-D6</f>
        <v>0</v>
      </c>
      <c r="I6" s="11"/>
    </row>
    <row r="7" spans="1:9">
      <c r="A7" s="10">
        <v>3</v>
      </c>
      <c r="B7" s="53" t="s">
        <v>71</v>
      </c>
      <c r="C7" s="10"/>
      <c r="D7" s="52"/>
      <c r="E7" s="26"/>
      <c r="F7" s="26">
        <f>+'12-2'!J39</f>
        <v>0</v>
      </c>
      <c r="G7" s="26"/>
      <c r="H7" s="26">
        <f t="shared" si="0"/>
        <v>0</v>
      </c>
      <c r="I7" s="11"/>
    </row>
    <row r="8" spans="1:9">
      <c r="A8" s="10">
        <v>4</v>
      </c>
      <c r="B8" s="53" t="s">
        <v>74</v>
      </c>
      <c r="C8" s="10"/>
      <c r="D8" s="52"/>
      <c r="E8" s="26"/>
      <c r="F8" s="26">
        <f>+'12-2'!K39</f>
        <v>0</v>
      </c>
      <c r="G8" s="26"/>
      <c r="H8" s="26"/>
      <c r="I8" s="11"/>
    </row>
    <row r="9" spans="1:9">
      <c r="A9" s="10">
        <v>5</v>
      </c>
      <c r="B9" s="53" t="s">
        <v>73</v>
      </c>
      <c r="C9" s="10"/>
      <c r="D9" s="52"/>
      <c r="E9" s="26"/>
      <c r="F9" s="26">
        <f>+'12-2'!L39</f>
        <v>0</v>
      </c>
      <c r="G9" s="26"/>
      <c r="H9" s="26">
        <f t="shared" si="0"/>
        <v>0</v>
      </c>
      <c r="I9" s="11"/>
    </row>
    <row r="10" spans="1:9">
      <c r="E10" s="12"/>
      <c r="G10" s="12"/>
    </row>
    <row r="11" spans="1:9" s="18" customFormat="1" ht="13.5" thickBot="1">
      <c r="A11" s="13"/>
      <c r="B11" s="14"/>
      <c r="C11" s="15" t="s">
        <v>8</v>
      </c>
      <c r="D11" s="16">
        <f>SUM(D5:D9)</f>
        <v>0</v>
      </c>
      <c r="E11" s="17"/>
      <c r="F11" s="16">
        <f>SUM(F5:F9)</f>
        <v>0</v>
      </c>
      <c r="G11" s="17"/>
      <c r="H11" s="16">
        <f>SUM(H5:H9)</f>
        <v>0</v>
      </c>
      <c r="I11" s="54">
        <f>Abrechnung!F46+Abrechnung!J46</f>
        <v>0</v>
      </c>
    </row>
    <row r="12" spans="1:9" ht="1.5" customHeight="1" thickTop="1"/>
    <row r="13" spans="1:9" ht="13.5" customHeight="1">
      <c r="A13" s="13" t="s">
        <v>9</v>
      </c>
      <c r="B13" s="19"/>
    </row>
    <row r="15" spans="1:9" s="18" customFormat="1">
      <c r="A15" s="18" t="s">
        <v>10</v>
      </c>
      <c r="B15" s="20"/>
      <c r="C15" s="21"/>
      <c r="D15" s="22">
        <f>+D11</f>
        <v>0</v>
      </c>
      <c r="F15" s="22"/>
      <c r="H15" s="22"/>
    </row>
    <row r="16" spans="1:9" s="18" customFormat="1">
      <c r="A16" s="18" t="s">
        <v>11</v>
      </c>
      <c r="C16" s="21"/>
      <c r="D16" s="23">
        <f>+Abrechnung!F20+Abrechnung!J20</f>
        <v>0</v>
      </c>
      <c r="F16" s="22"/>
      <c r="H16" s="22"/>
    </row>
    <row r="17" spans="1:8" s="18" customFormat="1" ht="13.5" thickBot="1">
      <c r="A17" s="18" t="s">
        <v>12</v>
      </c>
      <c r="C17" s="21"/>
      <c r="D17" s="24">
        <f>+Abrechnung!F41+Abrechnung!J41</f>
        <v>0</v>
      </c>
      <c r="F17" s="22"/>
      <c r="H17" s="22"/>
    </row>
    <row r="18" spans="1:8" s="18" customFormat="1" ht="3.75" customHeight="1">
      <c r="C18" s="21"/>
      <c r="D18" s="22"/>
      <c r="F18" s="22"/>
      <c r="H18" s="22"/>
    </row>
    <row r="19" spans="1:8" s="18" customFormat="1" ht="13.5" thickBot="1">
      <c r="A19" s="13" t="s">
        <v>13</v>
      </c>
      <c r="B19" s="14"/>
      <c r="C19" s="25"/>
      <c r="D19" s="16">
        <f>+D15+D16+D17</f>
        <v>0</v>
      </c>
      <c r="F19" s="22">
        <f>+F11-D19</f>
        <v>0</v>
      </c>
      <c r="H19" s="22"/>
    </row>
    <row r="20" spans="1:8" ht="5.25" customHeight="1" thickTop="1"/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view="pageLayout" zoomScaleNormal="100" workbookViewId="0">
      <selection activeCell="C36" sqref="C36"/>
    </sheetView>
  </sheetViews>
  <sheetFormatPr baseColWidth="10" defaultRowHeight="12.75"/>
  <cols>
    <col min="1" max="1" width="5.85546875" customWidth="1"/>
    <col min="2" max="2" width="36.140625" customWidth="1"/>
    <col min="3" max="3" width="1" customWidth="1"/>
    <col min="5" max="5" width="3.140625" customWidth="1"/>
    <col min="7" max="7" width="2.5703125" customWidth="1"/>
    <col min="9" max="9" width="2.85546875" customWidth="1"/>
    <col min="10" max="10" width="12" customWidth="1"/>
  </cols>
  <sheetData>
    <row r="1" spans="1:10" ht="18">
      <c r="A1" s="27" t="s">
        <v>14</v>
      </c>
    </row>
    <row r="3" spans="1:10">
      <c r="B3" t="s">
        <v>76</v>
      </c>
      <c r="D3" s="28"/>
      <c r="E3" t="s">
        <v>15</v>
      </c>
      <c r="F3" s="28"/>
      <c r="H3" s="28"/>
      <c r="I3" t="s">
        <v>15</v>
      </c>
      <c r="J3" s="28"/>
    </row>
    <row r="5" spans="1:10" ht="15.75">
      <c r="B5" s="4" t="s">
        <v>11</v>
      </c>
    </row>
    <row r="7" spans="1:10">
      <c r="A7" s="41">
        <v>3000</v>
      </c>
      <c r="B7" t="str">
        <f>IFERROR(VLOOKUP(A7,Kontoplan!A:B,2,FALSE),"")</f>
        <v>Lohn</v>
      </c>
      <c r="D7" t="s">
        <v>17</v>
      </c>
      <c r="F7" s="29">
        <f>IF(A7&lt;&gt;"",SUMIF('1-1'!$F$6:$F$39,Abrechnung!A7,'1-1'!$D$6:$D$39)+SUMIF('2-1'!$F$6:$F$39,Abrechnung!A7,'2-1'!$D$6:$D$39)+SUMIF('3-1'!$F$6:$F$39,Abrechnung!A7,'3-1'!$D$6:$D$39)+SUMIF('4-1'!$F$6:$F$39,Abrechnung!A7,'4-1'!$D$6:$D$39)+SUMIF('5-1'!$F$6:$F$39,Abrechnung!A7,'5-1'!$D$6:$D$39)+SUMIF('6-1'!$F$6:$F$39,Abrechnung!A7,'6-1'!$D$6:$D$39)+SUMIF('7-1'!$F$6:$F$39,Abrechnung!A7,'7-1'!$D$6:$D$39)+SUMIF('8-1'!$F$6:$F$39,Abrechnung!A7,'8-1'!$D$6:$D$39)+SUMIF('9-1'!$F$6:$F$39,Abrechnung!A7,'9-1'!$D$6:$D$39)+SUMIF('10-1'!$F$6:$F$39,Abrechnung!A7,'10-1'!$D$6:$D$39)+SUMIF('11-1'!$F$6:$F$39,Abrechnung!A7,'11-1'!$D$6:$D$39)+SUMIF('12-1'!$F$6:$F$39,Abrechnung!A7,'12-1'!$D$6:$D$39),"")</f>
        <v>0</v>
      </c>
      <c r="G7" s="18"/>
      <c r="H7" t="s">
        <v>17</v>
      </c>
      <c r="J7" s="29">
        <f>IF(A7&lt;&gt;"",SUMIF('1-2'!$F$6:$F$39,Abrechnung!A7,'1-2'!$D$6:$D$39)+SUMIF('2-2'!$F$6:$F$39,Abrechnung!A7,'2-2'!$D$6:$D$39)+SUMIF('3-2'!$F$6:$F$39,Abrechnung!A7,'3-2'!$D$6:$D$39)+SUMIF('4-2'!$F$6:$F$39,Abrechnung!A7,'4-2'!$D$6:$D$39)+SUMIF('5-2'!$F$6:$F$39,Abrechnung!A7,'5-2'!$D$6:$D$39)+SUMIF('6-2'!$F$6:$F$39,Abrechnung!A7,'6-2'!$D$6:$D$39)+SUMIF('7-2'!$F$6:$F$39,Abrechnung!A7,'7-2'!$D$6:$D$39)+SUMIF('8-2'!$F$6:$F$39,Abrechnung!A7,'8-2'!$D$6:$D$39)+SUMIF('9-2'!$F$6:$F$39,Abrechnung!A7,'9-2'!$D$6:$D$39)+SUMIF('10-2'!$F$6:$F$39,Abrechnung!A7,'10-2'!$D$6:$D$39)+SUMIF('11-2'!$F$6:$F$39,Abrechnung!A7,'11-2'!$D$6:$D$39)+SUMIF('12-2'!$F$6:$F$39,Abrechnung!A7,'12-2'!$D$6:$D$39),"")</f>
        <v>0</v>
      </c>
    </row>
    <row r="8" spans="1:10">
      <c r="A8" s="39">
        <v>3010</v>
      </c>
      <c r="B8" t="str">
        <f>IFERROR(VLOOKUP(A8,Kontoplan!A:B,2,FALSE),"")</f>
        <v>AHV/IV</v>
      </c>
      <c r="D8" t="s">
        <v>17</v>
      </c>
      <c r="F8" s="29">
        <f>IF(A8&lt;&gt;"",SUMIF('1-1'!$F$6:$F$39,Abrechnung!A8,'1-1'!$D$6:$D$39)+SUMIF('2-1'!$F$6:$F$39,Abrechnung!A8,'2-1'!$D$6:$D$39)+SUMIF('3-1'!$F$6:$F$39,Abrechnung!A8,'3-1'!$D$6:$D$39)+SUMIF('4-1'!$F$6:$F$39,Abrechnung!A8,'4-1'!$D$6:$D$39)+SUMIF('5-1'!$F$6:$F$39,Abrechnung!A8,'5-1'!$D$6:$D$39)+SUMIF('6-1'!$F$6:$F$39,Abrechnung!A8,'6-1'!$D$6:$D$39)+SUMIF('7-1'!$F$6:$F$39,Abrechnung!A8,'7-1'!$D$6:$D$39)+SUMIF('8-1'!$F$6:$F$39,Abrechnung!A8,'8-1'!$D$6:$D$39)+SUMIF('9-1'!$F$6:$F$39,Abrechnung!A8,'9-1'!$D$6:$D$39)+SUMIF('10-1'!$F$6:$F$39,Abrechnung!A8,'10-1'!$D$6:$D$39)+SUMIF('11-1'!$F$6:$F$39,Abrechnung!A8,'11-1'!$D$6:$D$39)+SUMIF('12-1'!$F$6:$F$39,Abrechnung!A8,'12-1'!$D$6:$D$39),"")</f>
        <v>0</v>
      </c>
      <c r="H8" t="s">
        <v>17</v>
      </c>
      <c r="J8" s="29">
        <f>IF(A8&lt;&gt;"",SUMIF('1-2'!$F$6:$F$39,Abrechnung!A8,'1-2'!$D$6:$D$39)+SUMIF('2-2'!$F$6:$F$39,Abrechnung!A8,'2-2'!$D$6:$D$39)+SUMIF('3-2'!$F$6:$F$39,Abrechnung!A8,'3-2'!$D$6:$D$39)+SUMIF('4-2'!$F$6:$F$39,Abrechnung!A8,'4-2'!$D$6:$D$39)+SUMIF('5-2'!$F$6:$F$39,Abrechnung!A8,'5-2'!$D$6:$D$39)+SUMIF('6-2'!$F$6:$F$39,Abrechnung!A8,'6-2'!$D$6:$D$39)+SUMIF('7-2'!$F$6:$F$39,Abrechnung!A8,'7-2'!$D$6:$D$39)+SUMIF('8-2'!$F$6:$F$39,Abrechnung!A8,'8-2'!$D$6:$D$39)+SUMIF('9-2'!$F$6:$F$39,Abrechnung!A8,'9-2'!$D$6:$D$39)+SUMIF('10-2'!$F$6:$F$39,Abrechnung!A8,'10-2'!$D$6:$D$39)+SUMIF('11-2'!$F$6:$F$39,Abrechnung!A8,'11-2'!$D$6:$D$39)+SUMIF('12-2'!$F$6:$F$39,Abrechnung!A8,'12-2'!$D$6:$D$39),"")</f>
        <v>0</v>
      </c>
    </row>
    <row r="9" spans="1:10">
      <c r="A9" s="39">
        <v>3020</v>
      </c>
      <c r="B9" t="str">
        <f>IFERROR(VLOOKUP(A9,Kontoplan!A:B,2,FALSE),"")</f>
        <v>Renten</v>
      </c>
      <c r="D9" t="s">
        <v>17</v>
      </c>
      <c r="F9" s="29">
        <f>IF(A9&lt;&gt;"",SUMIF('1-1'!$F$6:$F$39,Abrechnung!A9,'1-1'!$D$6:$D$39)+SUMIF('2-1'!$F$6:$F$39,Abrechnung!A9,'2-1'!$D$6:$D$39)+SUMIF('3-1'!$F$6:$F$39,Abrechnung!A9,'3-1'!$D$6:$D$39)+SUMIF('4-1'!$F$6:$F$39,Abrechnung!A9,'4-1'!$D$6:$D$39)+SUMIF('5-1'!$F$6:$F$39,Abrechnung!A9,'5-1'!$D$6:$D$39)+SUMIF('6-1'!$F$6:$F$39,Abrechnung!A9,'6-1'!$D$6:$D$39)+SUMIF('7-1'!$F$6:$F$39,Abrechnung!A9,'7-1'!$D$6:$D$39)+SUMIF('8-1'!$F$6:$F$39,Abrechnung!A9,'8-1'!$D$6:$D$39)+SUMIF('9-1'!$F$6:$F$39,Abrechnung!A9,'9-1'!$D$6:$D$39)+SUMIF('10-1'!$F$6:$F$39,Abrechnung!A9,'10-1'!$D$6:$D$39)+SUMIF('11-1'!$F$6:$F$39,Abrechnung!A9,'11-1'!$D$6:$D$39)+SUMIF('12-1'!$F$6:$F$39,Abrechnung!A9,'12-1'!$D$6:$D$39),"")</f>
        <v>0</v>
      </c>
      <c r="H9" t="s">
        <v>17</v>
      </c>
      <c r="J9" s="29">
        <f>IF(A9&lt;&gt;"",SUMIF('1-2'!$F$6:$F$39,Abrechnung!A9,'1-2'!$D$6:$D$39)+SUMIF('2-2'!$F$6:$F$39,Abrechnung!A9,'2-2'!$D$6:$D$39)+SUMIF('3-2'!$F$6:$F$39,Abrechnung!A9,'3-2'!$D$6:$D$39)+SUMIF('4-2'!$F$6:$F$39,Abrechnung!A9,'4-2'!$D$6:$D$39)+SUMIF('5-2'!$F$6:$F$39,Abrechnung!A9,'5-2'!$D$6:$D$39)+SUMIF('6-2'!$F$6:$F$39,Abrechnung!A9,'6-2'!$D$6:$D$39)+SUMIF('7-2'!$F$6:$F$39,Abrechnung!A9,'7-2'!$D$6:$D$39)+SUMIF('8-2'!$F$6:$F$39,Abrechnung!A9,'8-2'!$D$6:$D$39)+SUMIF('9-2'!$F$6:$F$39,Abrechnung!A9,'9-2'!$D$6:$D$39)+SUMIF('10-2'!$F$6:$F$39,Abrechnung!A9,'10-2'!$D$6:$D$39)+SUMIF('11-2'!$F$6:$F$39,Abrechnung!A9,'11-2'!$D$6:$D$39)+SUMIF('12-2'!$F$6:$F$39,Abrechnung!A9,'12-2'!$D$6:$D$39),"")</f>
        <v>0</v>
      </c>
    </row>
    <row r="10" spans="1:10">
      <c r="A10" s="39">
        <v>3030</v>
      </c>
      <c r="B10" t="str">
        <f>IFERROR(VLOOKUP(A10,Kontoplan!A:B,2,FALSE),"")</f>
        <v>Ergänzungsleistungen/Beihilfe</v>
      </c>
      <c r="D10" t="s">
        <v>17</v>
      </c>
      <c r="F10" s="29">
        <f>IF(A10&lt;&gt;"",SUMIF('1-1'!$F$6:$F$39,Abrechnung!A10,'1-1'!$D$6:$D$39)+SUMIF('2-1'!$F$6:$F$39,Abrechnung!A10,'2-1'!$D$6:$D$39)+SUMIF('3-1'!$F$6:$F$39,Abrechnung!A10,'3-1'!$D$6:$D$39)+SUMIF('4-1'!$F$6:$F$39,Abrechnung!A10,'4-1'!$D$6:$D$39)+SUMIF('5-1'!$F$6:$F$39,Abrechnung!A10,'5-1'!$D$6:$D$39)+SUMIF('6-1'!$F$6:$F$39,Abrechnung!A10,'6-1'!$D$6:$D$39)+SUMIF('7-1'!$F$6:$F$39,Abrechnung!A10,'7-1'!$D$6:$D$39)+SUMIF('8-1'!$F$6:$F$39,Abrechnung!A10,'8-1'!$D$6:$D$39)+SUMIF('9-1'!$F$6:$F$39,Abrechnung!A10,'9-1'!$D$6:$D$39)+SUMIF('10-1'!$F$6:$F$39,Abrechnung!A10,'10-1'!$D$6:$D$39)+SUMIF('11-1'!$F$6:$F$39,Abrechnung!A10,'11-1'!$D$6:$D$39)+SUMIF('12-1'!$F$6:$F$39,Abrechnung!A10,'12-1'!$D$6:$D$39),"")</f>
        <v>0</v>
      </c>
      <c r="H10" t="s">
        <v>17</v>
      </c>
      <c r="J10" s="29">
        <f>IF(A10&lt;&gt;"",SUMIF('1-2'!$F$6:$F$39,Abrechnung!A10,'1-2'!$D$6:$D$39)+SUMIF('2-2'!$F$6:$F$39,Abrechnung!A10,'2-2'!$D$6:$D$39)+SUMIF('3-2'!$F$6:$F$39,Abrechnung!A10,'3-2'!$D$6:$D$39)+SUMIF('4-2'!$F$6:$F$39,Abrechnung!A10,'4-2'!$D$6:$D$39)+SUMIF('5-2'!$F$6:$F$39,Abrechnung!A10,'5-2'!$D$6:$D$39)+SUMIF('6-2'!$F$6:$F$39,Abrechnung!A10,'6-2'!$D$6:$D$39)+SUMIF('7-2'!$F$6:$F$39,Abrechnung!A10,'7-2'!$D$6:$D$39)+SUMIF('8-2'!$F$6:$F$39,Abrechnung!A10,'8-2'!$D$6:$D$39)+SUMIF('9-2'!$F$6:$F$39,Abrechnung!A10,'9-2'!$D$6:$D$39)+SUMIF('10-2'!$F$6:$F$39,Abrechnung!A10,'10-2'!$D$6:$D$39)+SUMIF('11-2'!$F$6:$F$39,Abrechnung!A10,'11-2'!$D$6:$D$39)+SUMIF('12-2'!$F$6:$F$39,Abrechnung!A10,'12-2'!$D$6:$D$39),"")</f>
        <v>0</v>
      </c>
    </row>
    <row r="11" spans="1:10">
      <c r="A11" s="39">
        <v>3040</v>
      </c>
      <c r="B11" t="str">
        <f>IFERROR(VLOOKUP(A11,Kontoplan!A:B,2,FALSE),"")</f>
        <v>Versicherungseinnahmen</v>
      </c>
      <c r="D11" t="s">
        <v>17</v>
      </c>
      <c r="F11" s="29">
        <f>IF(A11&lt;&gt;"",SUMIF('1-1'!$F$6:$F$39,Abrechnung!A11,'1-1'!$D$6:$D$39)+SUMIF('2-1'!$F$6:$F$39,Abrechnung!A11,'2-1'!$D$6:$D$39)+SUMIF('3-1'!$F$6:$F$39,Abrechnung!A11,'3-1'!$D$6:$D$39)+SUMIF('4-1'!$F$6:$F$39,Abrechnung!A11,'4-1'!$D$6:$D$39)+SUMIF('5-1'!$F$6:$F$39,Abrechnung!A11,'5-1'!$D$6:$D$39)+SUMIF('6-1'!$F$6:$F$39,Abrechnung!A11,'6-1'!$D$6:$D$39)+SUMIF('7-1'!$F$6:$F$39,Abrechnung!A11,'7-1'!$D$6:$D$39)+SUMIF('8-1'!$F$6:$F$39,Abrechnung!A11,'8-1'!$D$6:$D$39)+SUMIF('9-1'!$F$6:$F$39,Abrechnung!A11,'9-1'!$D$6:$D$39)+SUMIF('10-1'!$F$6:$F$39,Abrechnung!A11,'10-1'!$D$6:$D$39)+SUMIF('11-1'!$F$6:$F$39,Abrechnung!A11,'11-1'!$D$6:$D$39)+SUMIF('12-1'!$F$6:$F$39,Abrechnung!A11,'12-1'!$D$6:$D$39),"")</f>
        <v>0</v>
      </c>
      <c r="H11" t="s">
        <v>17</v>
      </c>
      <c r="J11" s="29">
        <f>IF(A11&lt;&gt;"",SUMIF('1-2'!$F$6:$F$39,Abrechnung!A11,'1-2'!$D$6:$D$39)+SUMIF('2-2'!$F$6:$F$39,Abrechnung!A11,'2-2'!$D$6:$D$39)+SUMIF('3-2'!$F$6:$F$39,Abrechnung!A11,'3-2'!$D$6:$D$39)+SUMIF('4-2'!$F$6:$F$39,Abrechnung!A11,'4-2'!$D$6:$D$39)+SUMIF('5-2'!$F$6:$F$39,Abrechnung!A11,'5-2'!$D$6:$D$39)+SUMIF('6-2'!$F$6:$F$39,Abrechnung!A11,'6-2'!$D$6:$D$39)+SUMIF('7-2'!$F$6:$F$39,Abrechnung!A11,'7-2'!$D$6:$D$39)+SUMIF('8-2'!$F$6:$F$39,Abrechnung!A11,'8-2'!$D$6:$D$39)+SUMIF('9-2'!$F$6:$F$39,Abrechnung!A11,'9-2'!$D$6:$D$39)+SUMIF('10-2'!$F$6:$F$39,Abrechnung!A11,'10-2'!$D$6:$D$39)+SUMIF('11-2'!$F$6:$F$39,Abrechnung!A11,'11-2'!$D$6:$D$39)+SUMIF('12-2'!$F$6:$F$39,Abrechnung!A11,'12-2'!$D$6:$D$39),"")</f>
        <v>0</v>
      </c>
    </row>
    <row r="12" spans="1:10">
      <c r="A12" s="39">
        <v>3050</v>
      </c>
      <c r="B12" t="str">
        <f>IFERROR(VLOOKUP(A12,Kontoplan!A:B,2,FALSE),"")</f>
        <v>Rückerstattungen von Krankenkasse</v>
      </c>
      <c r="D12" t="s">
        <v>17</v>
      </c>
      <c r="F12" s="29">
        <f>IF(A12&lt;&gt;"",SUMIF('1-1'!$F$6:$F$39,Abrechnung!A12,'1-1'!$D$6:$D$39)+SUMIF('2-1'!$F$6:$F$39,Abrechnung!A12,'2-1'!$D$6:$D$39)+SUMIF('3-1'!$F$6:$F$39,Abrechnung!A12,'3-1'!$D$6:$D$39)+SUMIF('4-1'!$F$6:$F$39,Abrechnung!A12,'4-1'!$D$6:$D$39)+SUMIF('5-1'!$F$6:$F$39,Abrechnung!A12,'5-1'!$D$6:$D$39)+SUMIF('6-1'!$F$6:$F$39,Abrechnung!A12,'6-1'!$D$6:$D$39)+SUMIF('7-1'!$F$6:$F$39,Abrechnung!A12,'7-1'!$D$6:$D$39)+SUMIF('8-1'!$F$6:$F$39,Abrechnung!A12,'8-1'!$D$6:$D$39)+SUMIF('9-1'!$F$6:$F$39,Abrechnung!A12,'9-1'!$D$6:$D$39)+SUMIF('10-1'!$F$6:$F$39,Abrechnung!A12,'10-1'!$D$6:$D$39)+SUMIF('11-1'!$F$6:$F$39,Abrechnung!A12,'11-1'!$D$6:$D$39)+SUMIF('12-1'!$F$6:$F$39,Abrechnung!A12,'12-1'!$D$6:$D$39),"")</f>
        <v>0</v>
      </c>
      <c r="H12" t="s">
        <v>17</v>
      </c>
      <c r="J12" s="29">
        <f>IF(A12&lt;&gt;"",SUMIF('1-2'!$F$6:$F$39,Abrechnung!A12,'1-2'!$D$6:$D$39)+SUMIF('2-2'!$F$6:$F$39,Abrechnung!A12,'2-2'!$D$6:$D$39)+SUMIF('3-2'!$F$6:$F$39,Abrechnung!A12,'3-2'!$D$6:$D$39)+SUMIF('4-2'!$F$6:$F$39,Abrechnung!A12,'4-2'!$D$6:$D$39)+SUMIF('5-2'!$F$6:$F$39,Abrechnung!A12,'5-2'!$D$6:$D$39)+SUMIF('6-2'!$F$6:$F$39,Abrechnung!A12,'6-2'!$D$6:$D$39)+SUMIF('7-2'!$F$6:$F$39,Abrechnung!A12,'7-2'!$D$6:$D$39)+SUMIF('8-2'!$F$6:$F$39,Abrechnung!A12,'8-2'!$D$6:$D$39)+SUMIF('9-2'!$F$6:$F$39,Abrechnung!A12,'9-2'!$D$6:$D$39)+SUMIF('10-2'!$F$6:$F$39,Abrechnung!A12,'10-2'!$D$6:$D$39)+SUMIF('11-2'!$F$6:$F$39,Abrechnung!A12,'11-2'!$D$6:$D$39)+SUMIF('12-2'!$F$6:$F$39,Abrechnung!A12,'12-2'!$D$6:$D$39),"")</f>
        <v>0</v>
      </c>
    </row>
    <row r="13" spans="1:10">
      <c r="A13" s="39">
        <v>3060</v>
      </c>
      <c r="B13" t="str">
        <f>IFERROR(VLOOKUP(A13,Kontoplan!A:B,2,FALSE),"")</f>
        <v>Zinserträge aus Sparheft</v>
      </c>
      <c r="D13" t="s">
        <v>17</v>
      </c>
      <c r="F13" s="29">
        <f>IF(A13&lt;&gt;"",SUMIF('1-1'!$F$6:$F$39,Abrechnung!A13,'1-1'!$D$6:$D$39)+SUMIF('2-1'!$F$6:$F$39,Abrechnung!A13,'2-1'!$D$6:$D$39)+SUMIF('3-1'!$F$6:$F$39,Abrechnung!A13,'3-1'!$D$6:$D$39)+SUMIF('4-1'!$F$6:$F$39,Abrechnung!A13,'4-1'!$D$6:$D$39)+SUMIF('5-1'!$F$6:$F$39,Abrechnung!A13,'5-1'!$D$6:$D$39)+SUMIF('6-1'!$F$6:$F$39,Abrechnung!A13,'6-1'!$D$6:$D$39)+SUMIF('7-1'!$F$6:$F$39,Abrechnung!A13,'7-1'!$D$6:$D$39)+SUMIF('8-1'!$F$6:$F$39,Abrechnung!A13,'8-1'!$D$6:$D$39)+SUMIF('9-1'!$F$6:$F$39,Abrechnung!A13,'9-1'!$D$6:$D$39)+SUMIF('10-1'!$F$6:$F$39,Abrechnung!A13,'10-1'!$D$6:$D$39)+SUMIF('11-1'!$F$6:$F$39,Abrechnung!A13,'11-1'!$D$6:$D$39)+SUMIF('12-1'!$F$6:$F$39,Abrechnung!A13,'12-1'!$D$6:$D$39),"")</f>
        <v>0</v>
      </c>
      <c r="H13" t="s">
        <v>17</v>
      </c>
      <c r="J13" s="29">
        <f>IF(A13&lt;&gt;"",SUMIF('1-2'!$F$6:$F$39,Abrechnung!A13,'1-2'!$D$6:$D$39)+SUMIF('2-2'!$F$6:$F$39,Abrechnung!A13,'2-2'!$D$6:$D$39)+SUMIF('3-2'!$F$6:$F$39,Abrechnung!A13,'3-2'!$D$6:$D$39)+SUMIF('4-2'!$F$6:$F$39,Abrechnung!A13,'4-2'!$D$6:$D$39)+SUMIF('5-2'!$F$6:$F$39,Abrechnung!A13,'5-2'!$D$6:$D$39)+SUMIF('6-2'!$F$6:$F$39,Abrechnung!A13,'6-2'!$D$6:$D$39)+SUMIF('7-2'!$F$6:$F$39,Abrechnung!A13,'7-2'!$D$6:$D$39)+SUMIF('8-2'!$F$6:$F$39,Abrechnung!A13,'8-2'!$D$6:$D$39)+SUMIF('9-2'!$F$6:$F$39,Abrechnung!A13,'9-2'!$D$6:$D$39)+SUMIF('10-2'!$F$6:$F$39,Abrechnung!A13,'10-2'!$D$6:$D$39)+SUMIF('11-2'!$F$6:$F$39,Abrechnung!A13,'11-2'!$D$6:$D$39)+SUMIF('12-2'!$F$6:$F$39,Abrechnung!A13,'12-2'!$D$6:$D$39),"")</f>
        <v>0</v>
      </c>
    </row>
    <row r="14" spans="1:10">
      <c r="A14" s="39">
        <v>3070</v>
      </c>
      <c r="B14" t="str">
        <f>IFERROR(VLOOKUP(A14,Kontoplan!A:B,2,FALSE),"")</f>
        <v>Kursgewinn aus Wertschriften</v>
      </c>
      <c r="C14" s="3"/>
      <c r="D14" t="s">
        <v>17</v>
      </c>
      <c r="F14" s="29">
        <f>IF(A14&lt;&gt;"",SUMIF('1-1'!$F$6:$F$39,Abrechnung!A14,'1-1'!$D$6:$D$39)+SUMIF('2-1'!$F$6:$F$39,Abrechnung!A14,'2-1'!$D$6:$D$39)+SUMIF('3-1'!$F$6:$F$39,Abrechnung!A14,'3-1'!$D$6:$D$39)+SUMIF('4-1'!$F$6:$F$39,Abrechnung!A14,'4-1'!$D$6:$D$39)+SUMIF('5-1'!$F$6:$F$39,Abrechnung!A14,'5-1'!$D$6:$D$39)+SUMIF('6-1'!$F$6:$F$39,Abrechnung!A14,'6-1'!$D$6:$D$39)+SUMIF('7-1'!$F$6:$F$39,Abrechnung!A14,'7-1'!$D$6:$D$39)+SUMIF('8-1'!$F$6:$F$39,Abrechnung!A14,'8-1'!$D$6:$D$39)+SUMIF('9-1'!$F$6:$F$39,Abrechnung!A14,'9-1'!$D$6:$D$39)+SUMIF('10-1'!$F$6:$F$39,Abrechnung!A14,'10-1'!$D$6:$D$39)+SUMIF('11-1'!$F$6:$F$39,Abrechnung!A14,'11-1'!$D$6:$D$39)+SUMIF('12-1'!$F$6:$F$39,Abrechnung!A14,'12-1'!$D$6:$D$39),"")</f>
        <v>0</v>
      </c>
      <c r="H14" t="s">
        <v>17</v>
      </c>
      <c r="J14" s="29">
        <f>IF(A14&lt;&gt;"",SUMIF('1-2'!$F$6:$F$39,Abrechnung!A14,'1-2'!$D$6:$D$39)+SUMIF('2-2'!$F$6:$F$39,Abrechnung!A14,'2-2'!$D$6:$D$39)+SUMIF('3-2'!$F$6:$F$39,Abrechnung!A14,'3-2'!$D$6:$D$39)+SUMIF('4-2'!$F$6:$F$39,Abrechnung!A14,'4-2'!$D$6:$D$39)+SUMIF('5-2'!$F$6:$F$39,Abrechnung!A14,'5-2'!$D$6:$D$39)+SUMIF('6-2'!$F$6:$F$39,Abrechnung!A14,'6-2'!$D$6:$D$39)+SUMIF('7-2'!$F$6:$F$39,Abrechnung!A14,'7-2'!$D$6:$D$39)+SUMIF('8-2'!$F$6:$F$39,Abrechnung!A14,'8-2'!$D$6:$D$39)+SUMIF('9-2'!$F$6:$F$39,Abrechnung!A14,'9-2'!$D$6:$D$39)+SUMIF('10-2'!$F$6:$F$39,Abrechnung!A14,'10-2'!$D$6:$D$39)+SUMIF('11-2'!$F$6:$F$39,Abrechnung!A14,'11-2'!$D$6:$D$39)+SUMIF('12-2'!$F$6:$F$39,Abrechnung!A14,'12-2'!$D$6:$D$39),"")</f>
        <v>0</v>
      </c>
    </row>
    <row r="15" spans="1:10">
      <c r="A15" s="39">
        <v>3080</v>
      </c>
      <c r="B15" t="str">
        <f>IFERROR(VLOOKUP(A15,Kontoplan!A:B,2,FALSE),"")</f>
        <v>Steuergutschriften</v>
      </c>
      <c r="C15" s="3"/>
      <c r="D15" s="30" t="s">
        <v>17</v>
      </c>
      <c r="E15" s="30"/>
      <c r="F15" s="29">
        <f>IF(A15&lt;&gt;"",SUMIF('1-1'!$F$6:$F$39,Abrechnung!A15,'1-1'!$D$6:$D$39)+SUMIF('2-1'!$F$6:$F$39,Abrechnung!A15,'2-1'!$D$6:$D$39)+SUMIF('3-1'!$F$6:$F$39,Abrechnung!A15,'3-1'!$D$6:$D$39)+SUMIF('4-1'!$F$6:$F$39,Abrechnung!A15,'4-1'!$D$6:$D$39)+SUMIF('5-1'!$F$6:$F$39,Abrechnung!A15,'5-1'!$D$6:$D$39)+SUMIF('6-1'!$F$6:$F$39,Abrechnung!A15,'6-1'!$D$6:$D$39)+SUMIF('7-1'!$F$6:$F$39,Abrechnung!A15,'7-1'!$D$6:$D$39)+SUMIF('8-1'!$F$6:$F$39,Abrechnung!A15,'8-1'!$D$6:$D$39)+SUMIF('9-1'!$F$6:$F$39,Abrechnung!A15,'9-1'!$D$6:$D$39)+SUMIF('10-1'!$F$6:$F$39,Abrechnung!A15,'10-1'!$D$6:$D$39)+SUMIF('11-1'!$F$6:$F$39,Abrechnung!A15,'11-1'!$D$6:$D$39)+SUMIF('12-1'!$F$6:$F$39,Abrechnung!A15,'12-1'!$D$6:$D$39),"")</f>
        <v>0</v>
      </c>
      <c r="H15" s="30" t="s">
        <v>17</v>
      </c>
      <c r="I15" s="30"/>
      <c r="J15" s="29">
        <f>IF(A15&lt;&gt;"",SUMIF('1-2'!$F$6:$F$39,Abrechnung!A15,'1-2'!$D$6:$D$39)+SUMIF('2-2'!$F$6:$F$39,Abrechnung!A15,'2-2'!$D$6:$D$39)+SUMIF('3-2'!$F$6:$F$39,Abrechnung!A15,'3-2'!$D$6:$D$39)+SUMIF('4-2'!$F$6:$F$39,Abrechnung!A15,'4-2'!$D$6:$D$39)+SUMIF('5-2'!$F$6:$F$39,Abrechnung!A15,'5-2'!$D$6:$D$39)+SUMIF('6-2'!$F$6:$F$39,Abrechnung!A15,'6-2'!$D$6:$D$39)+SUMIF('7-2'!$F$6:$F$39,Abrechnung!A15,'7-2'!$D$6:$D$39)+SUMIF('8-2'!$F$6:$F$39,Abrechnung!A15,'8-2'!$D$6:$D$39)+SUMIF('9-2'!$F$6:$F$39,Abrechnung!A15,'9-2'!$D$6:$D$39)+SUMIF('10-2'!$F$6:$F$39,Abrechnung!A15,'10-2'!$D$6:$D$39)+SUMIF('11-2'!$F$6:$F$39,Abrechnung!A15,'11-2'!$D$6:$D$39)+SUMIF('12-2'!$F$6:$F$39,Abrechnung!A15,'12-2'!$D$6:$D$39),"")</f>
        <v>0</v>
      </c>
    </row>
    <row r="16" spans="1:10">
      <c r="A16" s="39">
        <v>3090</v>
      </c>
      <c r="B16" t="str">
        <f>IFERROR(VLOOKUP(A16,Kontoplan!A:B,2,FALSE),"")</f>
        <v>Unterhaltsbeiträge</v>
      </c>
      <c r="C16" s="3"/>
      <c r="D16" s="30" t="s">
        <v>17</v>
      </c>
      <c r="E16" s="30"/>
      <c r="F16" s="29">
        <f>IF(A16&lt;&gt;"",SUMIF('1-1'!$F$6:$F$39,Abrechnung!A16,'1-1'!$D$6:$D$39)+SUMIF('2-1'!$F$6:$F$39,Abrechnung!A16,'2-1'!$D$6:$D$39)+SUMIF('3-1'!$F$6:$F$39,Abrechnung!A16,'3-1'!$D$6:$D$39)+SUMIF('4-1'!$F$6:$F$39,Abrechnung!A16,'4-1'!$D$6:$D$39)+SUMIF('5-1'!$F$6:$F$39,Abrechnung!A16,'5-1'!$D$6:$D$39)+SUMIF('6-1'!$F$6:$F$39,Abrechnung!A16,'6-1'!$D$6:$D$39)+SUMIF('7-1'!$F$6:$F$39,Abrechnung!A16,'7-1'!$D$6:$D$39)+SUMIF('8-1'!$F$6:$F$39,Abrechnung!A16,'8-1'!$D$6:$D$39)+SUMIF('9-1'!$F$6:$F$39,Abrechnung!A16,'9-1'!$D$6:$D$39)+SUMIF('10-1'!$F$6:$F$39,Abrechnung!A16,'10-1'!$D$6:$D$39)+SUMIF('11-1'!$F$6:$F$39,Abrechnung!A16,'11-1'!$D$6:$D$39)+SUMIF('12-1'!$F$6:$F$39,Abrechnung!A16,'12-1'!$D$6:$D$39),"")</f>
        <v>0</v>
      </c>
      <c r="H16" s="31" t="s">
        <v>17</v>
      </c>
      <c r="I16" s="31"/>
      <c r="J16" s="29">
        <f>IF(A16&lt;&gt;"",SUMIF('1-2'!$F$6:$F$39,Abrechnung!A16,'1-2'!$D$6:$D$39)+SUMIF('2-2'!$F$6:$F$39,Abrechnung!A16,'2-2'!$D$6:$D$39)+SUMIF('3-2'!$F$6:$F$39,Abrechnung!A16,'3-2'!$D$6:$D$39)+SUMIF('4-2'!$F$6:$F$39,Abrechnung!A16,'4-2'!$D$6:$D$39)+SUMIF('5-2'!$F$6:$F$39,Abrechnung!A16,'5-2'!$D$6:$D$39)+SUMIF('6-2'!$F$6:$F$39,Abrechnung!A16,'6-2'!$D$6:$D$39)+SUMIF('7-2'!$F$6:$F$39,Abrechnung!A16,'7-2'!$D$6:$D$39)+SUMIF('8-2'!$F$6:$F$39,Abrechnung!A16,'8-2'!$D$6:$D$39)+SUMIF('9-2'!$F$6:$F$39,Abrechnung!A16,'9-2'!$D$6:$D$39)+SUMIF('10-2'!$F$6:$F$39,Abrechnung!A16,'10-2'!$D$6:$D$39)+SUMIF('11-2'!$F$6:$F$39,Abrechnung!A16,'11-2'!$D$6:$D$39)+SUMIF('12-2'!$F$6:$F$39,Abrechnung!A16,'12-2'!$D$6:$D$39),"")</f>
        <v>0</v>
      </c>
    </row>
    <row r="17" spans="1:10">
      <c r="A17" s="39">
        <v>3100</v>
      </c>
      <c r="B17" t="str">
        <f>IFERROR(VLOOKUP(A17,Kontoplan!A:B,2,FALSE),"")</f>
        <v>Diverses</v>
      </c>
      <c r="C17" s="3"/>
      <c r="D17" s="30" t="s">
        <v>17</v>
      </c>
      <c r="E17" s="30"/>
      <c r="F17" s="29">
        <f>IF(A17&lt;&gt;"",SUMIF('1-1'!$F$6:$F$39,Abrechnung!A17,'1-1'!$D$6:$D$39)+SUMIF('2-1'!$F$6:$F$39,Abrechnung!A17,'2-1'!$D$6:$D$39)+SUMIF('3-1'!$F$6:$F$39,Abrechnung!A17,'3-1'!$D$6:$D$39)+SUMIF('4-1'!$F$6:$F$39,Abrechnung!A17,'4-1'!$D$6:$D$39)+SUMIF('5-1'!$F$6:$F$39,Abrechnung!A17,'5-1'!$D$6:$D$39)+SUMIF('6-1'!$F$6:$F$39,Abrechnung!A17,'6-1'!$D$6:$D$39)+SUMIF('7-1'!$F$6:$F$39,Abrechnung!A17,'7-1'!$D$6:$D$39)+SUMIF('8-1'!$F$6:$F$39,Abrechnung!A17,'8-1'!$D$6:$D$39)+SUMIF('9-1'!$F$6:$F$39,Abrechnung!A17,'9-1'!$D$6:$D$39)+SUMIF('10-1'!$F$6:$F$39,Abrechnung!A17,'10-1'!$D$6:$D$39)+SUMIF('11-1'!$F$6:$F$39,Abrechnung!A17,'11-1'!$D$6:$D$39)+SUMIF('12-1'!$F$6:$F$39,Abrechnung!A17,'12-1'!$D$6:$D$39),"")</f>
        <v>0</v>
      </c>
      <c r="H17" s="30" t="s">
        <v>17</v>
      </c>
      <c r="I17" s="30"/>
      <c r="J17" s="29">
        <f>IF(A17&lt;&gt;"",SUMIF('1-2'!$F$6:$F$39,Abrechnung!A17,'1-2'!$D$6:$D$39)+SUMIF('2-2'!$F$6:$F$39,Abrechnung!A17,'2-2'!$D$6:$D$39)+SUMIF('3-2'!$F$6:$F$39,Abrechnung!A17,'3-2'!$D$6:$D$39)+SUMIF('4-2'!$F$6:$F$39,Abrechnung!A17,'4-2'!$D$6:$D$39)+SUMIF('5-2'!$F$6:$F$39,Abrechnung!A17,'5-2'!$D$6:$D$39)+SUMIF('6-2'!$F$6:$F$39,Abrechnung!A17,'6-2'!$D$6:$D$39)+SUMIF('7-2'!$F$6:$F$39,Abrechnung!A17,'7-2'!$D$6:$D$39)+SUMIF('8-2'!$F$6:$F$39,Abrechnung!A17,'8-2'!$D$6:$D$39)+SUMIF('9-2'!$F$6:$F$39,Abrechnung!A17,'9-2'!$D$6:$D$39)+SUMIF('10-2'!$F$6:$F$39,Abrechnung!A17,'10-2'!$D$6:$D$39)+SUMIF('11-2'!$F$6:$F$39,Abrechnung!A17,'11-2'!$D$6:$D$39)+SUMIF('12-2'!$F$6:$F$39,Abrechnung!A17,'12-2'!$D$6:$D$39),"")</f>
        <v>0</v>
      </c>
    </row>
    <row r="18" spans="1:10" ht="13.5" thickBot="1">
      <c r="A18" s="39"/>
      <c r="B18" t="str">
        <f>IFERROR(VLOOKUP(A18,Kontoplan!A:B,2,FALSE),"")</f>
        <v/>
      </c>
      <c r="C18" s="3"/>
      <c r="D18" s="32" t="s">
        <v>17</v>
      </c>
      <c r="E18" s="32"/>
      <c r="F18" s="33" t="str">
        <f>IF(A18&lt;&gt;"",SUMIF('1-1'!$F$6:$F$39,Abrechnung!A18,'1-1'!$D$6:$D$39)+SUMIF('2-1'!$F$6:$F$39,Abrechnung!A18,'2-1'!$D$6:$D$39)+SUMIF('3-1'!$F$6:$F$39,Abrechnung!A18,'3-1'!$D$6:$D$39)+SUMIF('4-1'!$F$6:$F$39,Abrechnung!A18,'4-1'!$D$6:$D$39)+SUMIF('5-1'!$F$6:$F$39,Abrechnung!A18,'5-1'!$D$6:$D$39)+SUMIF('6-1'!$F$6:$F$39,Abrechnung!A18,'6-1'!$D$6:$D$39)+SUMIF('7-1'!$F$6:$F$39,Abrechnung!A18,'7-1'!$D$6:$D$39)+SUMIF('8-1'!$F$6:$F$39,Abrechnung!A18,'8-1'!$D$6:$D$39)+SUMIF('9-1'!$F$6:$F$39,Abrechnung!A18,'9-1'!$D$6:$D$39)+SUMIF('10-1'!$F$6:$F$39,Abrechnung!A18,'10-1'!$D$6:$D$39)+SUMIF('11-1'!$F$6:$F$39,Abrechnung!A18,'11-1'!$D$6:$D$39)+SUMIF('12-1'!$F$6:$F$39,Abrechnung!A18,'12-1'!$D$6:$D$39),"")</f>
        <v/>
      </c>
      <c r="H18" s="32" t="s">
        <v>17</v>
      </c>
      <c r="I18" s="32"/>
      <c r="J18" s="33" t="str">
        <f>IF(A18&lt;&gt;"",SUMIF('1-2'!$F$6:$F$39,Abrechnung!A18,'1-2'!$D$6:$D$39)+SUMIF('2-2'!$F$6:$F$39,Abrechnung!A18,'2-2'!$D$6:$D$39)+SUMIF('3-2'!$F$6:$F$39,Abrechnung!A18,'3-2'!$D$6:$D$39)+SUMIF('4-2'!$F$6:$F$39,Abrechnung!A18,'4-2'!$D$6:$D$39)+SUMIF('5-2'!$F$6:$F$39,Abrechnung!A18,'5-2'!$D$6:$D$39)+SUMIF('6-2'!$F$6:$F$39,Abrechnung!A18,'6-2'!$D$6:$D$39)+SUMIF('7-2'!$F$6:$F$39,Abrechnung!A18,'7-2'!$D$6:$D$39)+SUMIF('8-2'!$F$6:$F$39,Abrechnung!A18,'8-2'!$D$6:$D$39)+SUMIF('9-2'!$F$6:$F$39,Abrechnung!A18,'9-2'!$D$6:$D$39)+SUMIF('10-2'!$F$6:$F$39,Abrechnung!A18,'10-2'!$D$6:$D$39)+SUMIF('11-2'!$F$6:$F$39,Abrechnung!A18,'11-2'!$D$6:$D$39)+SUMIF('12-2'!$F$6:$F$39,Abrechnung!A18,'12-2'!$D$6:$D$39),"")</f>
        <v/>
      </c>
    </row>
    <row r="19" spans="1:10">
      <c r="C19" s="3"/>
      <c r="F19" s="34"/>
      <c r="J19" s="34"/>
    </row>
    <row r="20" spans="1:10" ht="13.5" thickBot="1">
      <c r="B20" s="13" t="s">
        <v>28</v>
      </c>
      <c r="C20" s="13"/>
      <c r="D20" s="35" t="s">
        <v>17</v>
      </c>
      <c r="E20" s="35"/>
      <c r="F20" s="36">
        <f>SUM(F7:F18)</f>
        <v>0</v>
      </c>
      <c r="G20" s="13"/>
      <c r="H20" s="35" t="s">
        <v>17</v>
      </c>
      <c r="I20" s="35"/>
      <c r="J20" s="36">
        <f>SUM(J7:J18)</f>
        <v>0</v>
      </c>
    </row>
    <row r="21" spans="1:10" ht="13.5" thickTop="1"/>
    <row r="22" spans="1:10" ht="15.75">
      <c r="B22" s="4" t="s">
        <v>12</v>
      </c>
    </row>
    <row r="23" spans="1:10">
      <c r="F23" s="34"/>
      <c r="J23" s="34"/>
    </row>
    <row r="24" spans="1:10">
      <c r="A24" s="39">
        <v>4000</v>
      </c>
      <c r="B24" t="str">
        <f>IFERROR(VLOOKUP(A24,Kontoplan!A:B,2,FALSE),"")</f>
        <v>Pension-/Heimkosten</v>
      </c>
      <c r="D24" t="s">
        <v>17</v>
      </c>
      <c r="F24" s="29">
        <f>IF(A24&lt;&gt;"",SUMIF('1-1'!$F$6:$F$39,Abrechnung!A24,'1-1'!$D$6:$D$39)+SUMIF('2-1'!$F$6:$F$39,Abrechnung!A24,'2-1'!$D$6:$D$39)+SUMIF('3-1'!$F$6:$F$39,Abrechnung!A24,'3-1'!$D$6:$D$39)+SUMIF('4-1'!$F$6:$F$39,Abrechnung!A24,'4-1'!$D$6:$D$39)+SUMIF('5-1'!$F$6:$F$39,Abrechnung!A24,'5-1'!$D$6:$D$39)+SUMIF('6-1'!$F$6:$F$39,Abrechnung!A24,'6-1'!$D$6:$D$39)+SUMIF('7-1'!$F$6:$F$39,Abrechnung!A24,'7-1'!$D$6:$D$39)+SUMIF('8-1'!$F$6:$F$39,Abrechnung!A24,'8-1'!$D$6:$D$39)+SUMIF('9-1'!$F$6:$F$39,Abrechnung!A24,'9-1'!$D$6:$D$39)+SUMIF('10-1'!$F$6:$F$39,Abrechnung!A24,'10-1'!$D$6:$D$39)+SUMIF('11-1'!$F$6:$F$39,Abrechnung!A24,'11-1'!$D$6:$D$39)+SUMIF('12-1'!$F$6:$F$39,Abrechnung!A24,'12-1'!$D$6:$D$39),"")</f>
        <v>0</v>
      </c>
      <c r="H24" t="s">
        <v>17</v>
      </c>
      <c r="J24" s="29">
        <f>IF(A24&lt;&gt;"",SUMIF('1-2'!$F$6:$F$39,Abrechnung!A24,'1-2'!$D$6:$D$39)+SUMIF('2-2'!$F$6:$F$39,Abrechnung!A24,'2-2'!$D$6:$D$39)+SUMIF('3-2'!$F$6:$F$39,Abrechnung!A24,'3-2'!$D$6:$D$39)+SUMIF('4-2'!$F$6:$F$39,Abrechnung!A24,'4-2'!$D$6:$D$39)+SUMIF('5-2'!$F$6:$F$39,Abrechnung!A24,'5-2'!$D$6:$D$39)+SUMIF('6-2'!$F$6:$F$39,Abrechnung!A24,'6-2'!$D$6:$D$39)+SUMIF('7-2'!$F$6:$F$39,Abrechnung!A24,'7-2'!$D$6:$D$39)+SUMIF('8-2'!$F$6:$F$39,Abrechnung!A24,'8-2'!$D$6:$D$39)+SUMIF('9-2'!$F$6:$F$39,Abrechnung!A24,'9-2'!$D$6:$D$39)+SUMIF('10-2'!$F$6:$F$39,Abrechnung!A24,'10-2'!$D$6:$D$39)+SUMIF('11-2'!$F$6:$F$39,Abrechnung!A24,'11-2'!$D$6:$D$39)+SUMIF('12-2'!$F$6:$F$39,Abrechnung!A24,'12-2'!$D$6:$D$39),"")</f>
        <v>0</v>
      </c>
    </row>
    <row r="25" spans="1:10">
      <c r="A25" s="39">
        <v>4010</v>
      </c>
      <c r="B25" t="str">
        <f>IFERROR(VLOOKUP(A25,Kontoplan!A:B,2,FALSE),"")</f>
        <v>Mietkosten</v>
      </c>
      <c r="D25" t="s">
        <v>17</v>
      </c>
      <c r="F25" s="29">
        <f>IF(A25&lt;&gt;"",SUMIF('1-1'!$F$6:$F$39,Abrechnung!A25,'1-1'!$D$6:$D$39)+SUMIF('2-1'!$F$6:$F$39,Abrechnung!A25,'2-1'!$D$6:$D$39)+SUMIF('3-1'!$F$6:$F$39,Abrechnung!A25,'3-1'!$D$6:$D$39)+SUMIF('4-1'!$F$6:$F$39,Abrechnung!A25,'4-1'!$D$6:$D$39)+SUMIF('5-1'!$F$6:$F$39,Abrechnung!A25,'5-1'!$D$6:$D$39)+SUMIF('6-1'!$F$6:$F$39,Abrechnung!A25,'6-1'!$D$6:$D$39)+SUMIF('7-1'!$F$6:$F$39,Abrechnung!A25,'7-1'!$D$6:$D$39)+SUMIF('8-1'!$F$6:$F$39,Abrechnung!A25,'8-1'!$D$6:$D$39)+SUMIF('9-1'!$F$6:$F$39,Abrechnung!A25,'9-1'!$D$6:$D$39)+SUMIF('10-1'!$F$6:$F$39,Abrechnung!A25,'10-1'!$D$6:$D$39)+SUMIF('11-1'!$F$6:$F$39,Abrechnung!A25,'11-1'!$D$6:$D$39)+SUMIF('12-1'!$F$6:$F$39,Abrechnung!A25,'12-1'!$D$6:$D$39),"")</f>
        <v>0</v>
      </c>
      <c r="H25" t="s">
        <v>17</v>
      </c>
      <c r="J25" s="29">
        <f>IF(A25&lt;&gt;"",SUMIF('1-2'!$F$6:$F$39,Abrechnung!A25,'1-2'!$D$6:$D$39)+SUMIF('2-2'!$F$6:$F$39,Abrechnung!A25,'2-2'!$D$6:$D$39)+SUMIF('3-2'!$F$6:$F$39,Abrechnung!A25,'3-2'!$D$6:$D$39)+SUMIF('4-2'!$F$6:$F$39,Abrechnung!A25,'4-2'!$D$6:$D$39)+SUMIF('5-2'!$F$6:$F$39,Abrechnung!A25,'5-2'!$D$6:$D$39)+SUMIF('6-2'!$F$6:$F$39,Abrechnung!A25,'6-2'!$D$6:$D$39)+SUMIF('7-2'!$F$6:$F$39,Abrechnung!A25,'7-2'!$D$6:$D$39)+SUMIF('8-2'!$F$6:$F$39,Abrechnung!A25,'8-2'!$D$6:$D$39)+SUMIF('9-2'!$F$6:$F$39,Abrechnung!A25,'9-2'!$D$6:$D$39)+SUMIF('10-2'!$F$6:$F$39,Abrechnung!A25,'10-2'!$D$6:$D$39)+SUMIF('11-2'!$F$6:$F$39,Abrechnung!A25,'11-2'!$D$6:$D$39)+SUMIF('12-2'!$F$6:$F$39,Abrechnung!A25,'12-2'!$D$6:$D$39),"")</f>
        <v>0</v>
      </c>
    </row>
    <row r="26" spans="1:10">
      <c r="A26" s="39">
        <v>4020</v>
      </c>
      <c r="B26" t="str">
        <f>IFERROR(VLOOKUP(A26,Kontoplan!A:B,2,FALSE),"")</f>
        <v>Mietnebenkosten</v>
      </c>
      <c r="D26" t="s">
        <v>32</v>
      </c>
      <c r="F26" s="29">
        <f>IF(A26&lt;&gt;"",SUMIF('1-1'!$F$6:$F$39,Abrechnung!A26,'1-1'!$D$6:$D$39)+SUMIF('2-1'!$F$6:$F$39,Abrechnung!A26,'2-1'!$D$6:$D$39)+SUMIF('3-1'!$F$6:$F$39,Abrechnung!A26,'3-1'!$D$6:$D$39)+SUMIF('4-1'!$F$6:$F$39,Abrechnung!A26,'4-1'!$D$6:$D$39)+SUMIF('5-1'!$F$6:$F$39,Abrechnung!A26,'5-1'!$D$6:$D$39)+SUMIF('6-1'!$F$6:$F$39,Abrechnung!A26,'6-1'!$D$6:$D$39)+SUMIF('7-1'!$F$6:$F$39,Abrechnung!A26,'7-1'!$D$6:$D$39)+SUMIF('8-1'!$F$6:$F$39,Abrechnung!A26,'8-1'!$D$6:$D$39)+SUMIF('9-1'!$F$6:$F$39,Abrechnung!A26,'9-1'!$D$6:$D$39)+SUMIF('10-1'!$F$6:$F$39,Abrechnung!A26,'10-1'!$D$6:$D$39)+SUMIF('11-1'!$F$6:$F$39,Abrechnung!A26,'11-1'!$D$6:$D$39)+SUMIF('12-1'!$F$6:$F$39,Abrechnung!A26,'12-1'!$D$6:$D$39),"")</f>
        <v>0</v>
      </c>
      <c r="H26" t="s">
        <v>32</v>
      </c>
      <c r="J26" s="29">
        <f>IF(A26&lt;&gt;"",SUMIF('1-2'!$F$6:$F$39,Abrechnung!A26,'1-2'!$D$6:$D$39)+SUMIF('2-2'!$F$6:$F$39,Abrechnung!A26,'2-2'!$D$6:$D$39)+SUMIF('3-2'!$F$6:$F$39,Abrechnung!A26,'3-2'!$D$6:$D$39)+SUMIF('4-2'!$F$6:$F$39,Abrechnung!A26,'4-2'!$D$6:$D$39)+SUMIF('5-2'!$F$6:$F$39,Abrechnung!A26,'5-2'!$D$6:$D$39)+SUMIF('6-2'!$F$6:$F$39,Abrechnung!A26,'6-2'!$D$6:$D$39)+SUMIF('7-2'!$F$6:$F$39,Abrechnung!A26,'7-2'!$D$6:$D$39)+SUMIF('8-2'!$F$6:$F$39,Abrechnung!A26,'8-2'!$D$6:$D$39)+SUMIF('9-2'!$F$6:$F$39,Abrechnung!A26,'9-2'!$D$6:$D$39)+SUMIF('10-2'!$F$6:$F$39,Abrechnung!A26,'10-2'!$D$6:$D$39)+SUMIF('11-2'!$F$6:$F$39,Abrechnung!A26,'11-2'!$D$6:$D$39)+SUMIF('12-2'!$F$6:$F$39,Abrechnung!A26,'12-2'!$D$6:$D$39),"")</f>
        <v>0</v>
      </c>
    </row>
    <row r="27" spans="1:10">
      <c r="A27" s="39">
        <v>4030</v>
      </c>
      <c r="B27" t="str">
        <f>IFERROR(VLOOKUP(A27,Kontoplan!A:B,2,FALSE),"")</f>
        <v>Lebensunterhalt</v>
      </c>
      <c r="D27" t="s">
        <v>32</v>
      </c>
      <c r="F27" s="29">
        <f>IF(A27&lt;&gt;"",SUMIF('1-1'!$F$6:$F$39,Abrechnung!A27,'1-1'!$D$6:$D$39)+SUMIF('2-1'!$F$6:$F$39,Abrechnung!A27,'2-1'!$D$6:$D$39)+SUMIF('3-1'!$F$6:$F$39,Abrechnung!A27,'3-1'!$D$6:$D$39)+SUMIF('4-1'!$F$6:$F$39,Abrechnung!A27,'4-1'!$D$6:$D$39)+SUMIF('5-1'!$F$6:$F$39,Abrechnung!A27,'5-1'!$D$6:$D$39)+SUMIF('6-1'!$F$6:$F$39,Abrechnung!A27,'6-1'!$D$6:$D$39)+SUMIF('7-1'!$F$6:$F$39,Abrechnung!A27,'7-1'!$D$6:$D$39)+SUMIF('8-1'!$F$6:$F$39,Abrechnung!A27,'8-1'!$D$6:$D$39)+SUMIF('9-1'!$F$6:$F$39,Abrechnung!A27,'9-1'!$D$6:$D$39)+SUMIF('10-1'!$F$6:$F$39,Abrechnung!A27,'10-1'!$D$6:$D$39)+SUMIF('11-1'!$F$6:$F$39,Abrechnung!A27,'11-1'!$D$6:$D$39)+SUMIF('12-1'!$F$6:$F$39,Abrechnung!A27,'12-1'!$D$6:$D$39),"")</f>
        <v>0</v>
      </c>
      <c r="H27" t="s">
        <v>32</v>
      </c>
      <c r="J27" s="29">
        <f>IF(A27&lt;&gt;"",SUMIF('1-2'!$F$6:$F$39,Abrechnung!A27,'1-2'!$D$6:$D$39)+SUMIF('2-2'!$F$6:$F$39,Abrechnung!A27,'2-2'!$D$6:$D$39)+SUMIF('3-2'!$F$6:$F$39,Abrechnung!A27,'3-2'!$D$6:$D$39)+SUMIF('4-2'!$F$6:$F$39,Abrechnung!A27,'4-2'!$D$6:$D$39)+SUMIF('5-2'!$F$6:$F$39,Abrechnung!A27,'5-2'!$D$6:$D$39)+SUMIF('6-2'!$F$6:$F$39,Abrechnung!A27,'6-2'!$D$6:$D$39)+SUMIF('7-2'!$F$6:$F$39,Abrechnung!A27,'7-2'!$D$6:$D$39)+SUMIF('8-2'!$F$6:$F$39,Abrechnung!A27,'8-2'!$D$6:$D$39)+SUMIF('9-2'!$F$6:$F$39,Abrechnung!A27,'9-2'!$D$6:$D$39)+SUMIF('10-2'!$F$6:$F$39,Abrechnung!A27,'10-2'!$D$6:$D$39)+SUMIF('11-2'!$F$6:$F$39,Abrechnung!A27,'11-2'!$D$6:$D$39)+SUMIF('12-2'!$F$6:$F$39,Abrechnung!A27,'12-2'!$D$6:$D$39),"")</f>
        <v>0</v>
      </c>
    </row>
    <row r="28" spans="1:10">
      <c r="A28" s="39">
        <v>4040</v>
      </c>
      <c r="B28" t="str">
        <f>IFERROR(VLOOKUP(A28,Kontoplan!A:B,2,FALSE),"")</f>
        <v>Krankenkassenprämien</v>
      </c>
      <c r="D28" t="s">
        <v>32</v>
      </c>
      <c r="F28" s="29">
        <f>IF(A28&lt;&gt;"",SUMIF('1-1'!$F$6:$F$39,Abrechnung!A28,'1-1'!$D$6:$D$39)+SUMIF('2-1'!$F$6:$F$39,Abrechnung!A28,'2-1'!$D$6:$D$39)+SUMIF('3-1'!$F$6:$F$39,Abrechnung!A28,'3-1'!$D$6:$D$39)+SUMIF('4-1'!$F$6:$F$39,Abrechnung!A28,'4-1'!$D$6:$D$39)+SUMIF('5-1'!$F$6:$F$39,Abrechnung!A28,'5-1'!$D$6:$D$39)+SUMIF('6-1'!$F$6:$F$39,Abrechnung!A28,'6-1'!$D$6:$D$39)+SUMIF('7-1'!$F$6:$F$39,Abrechnung!A28,'7-1'!$D$6:$D$39)+SUMIF('8-1'!$F$6:$F$39,Abrechnung!A28,'8-1'!$D$6:$D$39)+SUMIF('9-1'!$F$6:$F$39,Abrechnung!A28,'9-1'!$D$6:$D$39)+SUMIF('10-1'!$F$6:$F$39,Abrechnung!A28,'10-1'!$D$6:$D$39)+SUMIF('11-1'!$F$6:$F$39,Abrechnung!A28,'11-1'!$D$6:$D$39)+SUMIF('12-1'!$F$6:$F$39,Abrechnung!A28,'12-1'!$D$6:$D$39),"")</f>
        <v>0</v>
      </c>
      <c r="H28" t="s">
        <v>32</v>
      </c>
      <c r="J28" s="29">
        <f>IF(A28&lt;&gt;"",SUMIF('1-2'!$F$6:$F$39,Abrechnung!A28,'1-2'!$D$6:$D$39)+SUMIF('2-2'!$F$6:$F$39,Abrechnung!A28,'2-2'!$D$6:$D$39)+SUMIF('3-2'!$F$6:$F$39,Abrechnung!A28,'3-2'!$D$6:$D$39)+SUMIF('4-2'!$F$6:$F$39,Abrechnung!A28,'4-2'!$D$6:$D$39)+SUMIF('5-2'!$F$6:$F$39,Abrechnung!A28,'5-2'!$D$6:$D$39)+SUMIF('6-2'!$F$6:$F$39,Abrechnung!A28,'6-2'!$D$6:$D$39)+SUMIF('7-2'!$F$6:$F$39,Abrechnung!A28,'7-2'!$D$6:$D$39)+SUMIF('8-2'!$F$6:$F$39,Abrechnung!A28,'8-2'!$D$6:$D$39)+SUMIF('9-2'!$F$6:$F$39,Abrechnung!A28,'9-2'!$D$6:$D$39)+SUMIF('10-2'!$F$6:$F$39,Abrechnung!A28,'10-2'!$D$6:$D$39)+SUMIF('11-2'!$F$6:$F$39,Abrechnung!A28,'11-2'!$D$6:$D$39)+SUMIF('12-2'!$F$6:$F$39,Abrechnung!A28,'12-2'!$D$6:$D$39),"")</f>
        <v>0</v>
      </c>
    </row>
    <row r="29" spans="1:10">
      <c r="A29" s="39">
        <v>4050</v>
      </c>
      <c r="B29" t="str">
        <f>IFERROR(VLOOKUP(A29,Kontoplan!A:B,2,FALSE),"")</f>
        <v>Krankenkassen-Selbstbehalte</v>
      </c>
      <c r="D29" t="s">
        <v>32</v>
      </c>
      <c r="F29" s="29">
        <f>IF(A29&lt;&gt;"",SUMIF('1-1'!$F$6:$F$39,Abrechnung!A29,'1-1'!$D$6:$D$39)+SUMIF('2-1'!$F$6:$F$39,Abrechnung!A29,'2-1'!$D$6:$D$39)+SUMIF('3-1'!$F$6:$F$39,Abrechnung!A29,'3-1'!$D$6:$D$39)+SUMIF('4-1'!$F$6:$F$39,Abrechnung!A29,'4-1'!$D$6:$D$39)+SUMIF('5-1'!$F$6:$F$39,Abrechnung!A29,'5-1'!$D$6:$D$39)+SUMIF('6-1'!$F$6:$F$39,Abrechnung!A29,'6-1'!$D$6:$D$39)+SUMIF('7-1'!$F$6:$F$39,Abrechnung!A29,'7-1'!$D$6:$D$39)+SUMIF('8-1'!$F$6:$F$39,Abrechnung!A29,'8-1'!$D$6:$D$39)+SUMIF('9-1'!$F$6:$F$39,Abrechnung!A29,'9-1'!$D$6:$D$39)+SUMIF('10-1'!$F$6:$F$39,Abrechnung!A29,'10-1'!$D$6:$D$39)+SUMIF('11-1'!$F$6:$F$39,Abrechnung!A29,'11-1'!$D$6:$D$39)+SUMIF('12-1'!$F$6:$F$39,Abrechnung!A29,'12-1'!$D$6:$D$39),"")</f>
        <v>0</v>
      </c>
      <c r="H29" t="s">
        <v>32</v>
      </c>
      <c r="J29" s="29">
        <f>IF(A29&lt;&gt;"",SUMIF('1-2'!$F$6:$F$39,Abrechnung!A29,'1-2'!$D$6:$D$39)+SUMIF('2-2'!$F$6:$F$39,Abrechnung!A29,'2-2'!$D$6:$D$39)+SUMIF('3-2'!$F$6:$F$39,Abrechnung!A29,'3-2'!$D$6:$D$39)+SUMIF('4-2'!$F$6:$F$39,Abrechnung!A29,'4-2'!$D$6:$D$39)+SUMIF('5-2'!$F$6:$F$39,Abrechnung!A29,'5-2'!$D$6:$D$39)+SUMIF('6-2'!$F$6:$F$39,Abrechnung!A29,'6-2'!$D$6:$D$39)+SUMIF('7-2'!$F$6:$F$39,Abrechnung!A29,'7-2'!$D$6:$D$39)+SUMIF('8-2'!$F$6:$F$39,Abrechnung!A29,'8-2'!$D$6:$D$39)+SUMIF('9-2'!$F$6:$F$39,Abrechnung!A29,'9-2'!$D$6:$D$39)+SUMIF('10-2'!$F$6:$F$39,Abrechnung!A29,'10-2'!$D$6:$D$39)+SUMIF('11-2'!$F$6:$F$39,Abrechnung!A29,'11-2'!$D$6:$D$39)+SUMIF('12-2'!$F$6:$F$39,Abrechnung!A29,'12-2'!$D$6:$D$39),"")</f>
        <v>0</v>
      </c>
    </row>
    <row r="30" spans="1:10">
      <c r="A30" s="39">
        <v>4060</v>
      </c>
      <c r="B30" t="str">
        <f>IFERROR(VLOOKUP(A30,Kontoplan!A:B,2,FALSE),"")</f>
        <v>Arzt-/Zahnarztkosten</v>
      </c>
      <c r="D30" t="s">
        <v>32</v>
      </c>
      <c r="F30" s="29">
        <f>IF(A30&lt;&gt;"",SUMIF('1-1'!$F$6:$F$39,Abrechnung!A30,'1-1'!$D$6:$D$39)+SUMIF('2-1'!$F$6:$F$39,Abrechnung!A30,'2-1'!$D$6:$D$39)+SUMIF('3-1'!$F$6:$F$39,Abrechnung!A30,'3-1'!$D$6:$D$39)+SUMIF('4-1'!$F$6:$F$39,Abrechnung!A30,'4-1'!$D$6:$D$39)+SUMIF('5-1'!$F$6:$F$39,Abrechnung!A30,'5-1'!$D$6:$D$39)+SUMIF('6-1'!$F$6:$F$39,Abrechnung!A30,'6-1'!$D$6:$D$39)+SUMIF('7-1'!$F$6:$F$39,Abrechnung!A30,'7-1'!$D$6:$D$39)+SUMIF('8-1'!$F$6:$F$39,Abrechnung!A30,'8-1'!$D$6:$D$39)+SUMIF('9-1'!$F$6:$F$39,Abrechnung!A30,'9-1'!$D$6:$D$39)+SUMIF('10-1'!$F$6:$F$39,Abrechnung!A30,'10-1'!$D$6:$D$39)+SUMIF('11-1'!$F$6:$F$39,Abrechnung!A30,'11-1'!$D$6:$D$39)+SUMIF('12-1'!$F$6:$F$39,Abrechnung!A30,'12-1'!$D$6:$D$39),"")</f>
        <v>0</v>
      </c>
      <c r="H30" t="s">
        <v>32</v>
      </c>
      <c r="J30" s="29">
        <f>IF(A30&lt;&gt;"",SUMIF('1-2'!$F$6:$F$39,Abrechnung!A30,'1-2'!$D$6:$D$39)+SUMIF('2-2'!$F$6:$F$39,Abrechnung!A30,'2-2'!$D$6:$D$39)+SUMIF('3-2'!$F$6:$F$39,Abrechnung!A30,'3-2'!$D$6:$D$39)+SUMIF('4-2'!$F$6:$F$39,Abrechnung!A30,'4-2'!$D$6:$D$39)+SUMIF('5-2'!$F$6:$F$39,Abrechnung!A30,'5-2'!$D$6:$D$39)+SUMIF('6-2'!$F$6:$F$39,Abrechnung!A30,'6-2'!$D$6:$D$39)+SUMIF('7-2'!$F$6:$F$39,Abrechnung!A30,'7-2'!$D$6:$D$39)+SUMIF('8-2'!$F$6:$F$39,Abrechnung!A30,'8-2'!$D$6:$D$39)+SUMIF('9-2'!$F$6:$F$39,Abrechnung!A30,'9-2'!$D$6:$D$39)+SUMIF('10-2'!$F$6:$F$39,Abrechnung!A30,'10-2'!$D$6:$D$39)+SUMIF('11-2'!$F$6:$F$39,Abrechnung!A30,'11-2'!$D$6:$D$39)+SUMIF('12-2'!$F$6:$F$39,Abrechnung!A30,'12-2'!$D$6:$D$39),"")</f>
        <v>0</v>
      </c>
    </row>
    <row r="31" spans="1:10">
      <c r="A31" s="39">
        <v>4070</v>
      </c>
      <c r="B31" t="str">
        <f>IFERROR(VLOOKUP(A31,Kontoplan!A:B,2,FALSE),"")</f>
        <v>Steuern</v>
      </c>
      <c r="D31" t="s">
        <v>32</v>
      </c>
      <c r="F31" s="29">
        <f>IF(A31&lt;&gt;"",SUMIF('1-1'!$F$6:$F$39,Abrechnung!A31,'1-1'!$D$6:$D$39)+SUMIF('2-1'!$F$6:$F$39,Abrechnung!A31,'2-1'!$D$6:$D$39)+SUMIF('3-1'!$F$6:$F$39,Abrechnung!A31,'3-1'!$D$6:$D$39)+SUMIF('4-1'!$F$6:$F$39,Abrechnung!A31,'4-1'!$D$6:$D$39)+SUMIF('5-1'!$F$6:$F$39,Abrechnung!A31,'5-1'!$D$6:$D$39)+SUMIF('6-1'!$F$6:$F$39,Abrechnung!A31,'6-1'!$D$6:$D$39)+SUMIF('7-1'!$F$6:$F$39,Abrechnung!A31,'7-1'!$D$6:$D$39)+SUMIF('8-1'!$F$6:$F$39,Abrechnung!A31,'8-1'!$D$6:$D$39)+SUMIF('9-1'!$F$6:$F$39,Abrechnung!A31,'9-1'!$D$6:$D$39)+SUMIF('10-1'!$F$6:$F$39,Abrechnung!A31,'10-1'!$D$6:$D$39)+SUMIF('11-1'!$F$6:$F$39,Abrechnung!A31,'11-1'!$D$6:$D$39)+SUMIF('12-1'!$F$6:$F$39,Abrechnung!A31,'12-1'!$D$6:$D$39),"")</f>
        <v>0</v>
      </c>
      <c r="H31" t="s">
        <v>32</v>
      </c>
      <c r="J31" s="29">
        <f>IF(A31&lt;&gt;"",SUMIF('1-2'!$F$6:$F$39,Abrechnung!A31,'1-2'!$D$6:$D$39)+SUMIF('2-2'!$F$6:$F$39,Abrechnung!A31,'2-2'!$D$6:$D$39)+SUMIF('3-2'!$F$6:$F$39,Abrechnung!A31,'3-2'!$D$6:$D$39)+SUMIF('4-2'!$F$6:$F$39,Abrechnung!A31,'4-2'!$D$6:$D$39)+SUMIF('5-2'!$F$6:$F$39,Abrechnung!A31,'5-2'!$D$6:$D$39)+SUMIF('6-2'!$F$6:$F$39,Abrechnung!A31,'6-2'!$D$6:$D$39)+SUMIF('7-2'!$F$6:$F$39,Abrechnung!A31,'7-2'!$D$6:$D$39)+SUMIF('8-2'!$F$6:$F$39,Abrechnung!A31,'8-2'!$D$6:$D$39)+SUMIF('9-2'!$F$6:$F$39,Abrechnung!A31,'9-2'!$D$6:$D$39)+SUMIF('10-2'!$F$6:$F$39,Abrechnung!A31,'10-2'!$D$6:$D$39)+SUMIF('11-2'!$F$6:$F$39,Abrechnung!A31,'11-2'!$D$6:$D$39)+SUMIF('12-2'!$F$6:$F$39,Abrechnung!A31,'12-2'!$D$6:$D$39),"")</f>
        <v>0</v>
      </c>
    </row>
    <row r="32" spans="1:10">
      <c r="A32" s="39">
        <v>4080</v>
      </c>
      <c r="B32" t="str">
        <f>IFERROR(VLOOKUP(A32,Kontoplan!A:B,2,FALSE),"")</f>
        <v>AHV-Beiträge</v>
      </c>
      <c r="D32" t="s">
        <v>32</v>
      </c>
      <c r="F32" s="29">
        <f>IF(A32&lt;&gt;"",SUMIF('1-1'!$F$6:$F$39,Abrechnung!A32,'1-1'!$D$6:$D$39)+SUMIF('2-1'!$F$6:$F$39,Abrechnung!A32,'2-1'!$D$6:$D$39)+SUMIF('3-1'!$F$6:$F$39,Abrechnung!A32,'3-1'!$D$6:$D$39)+SUMIF('4-1'!$F$6:$F$39,Abrechnung!A32,'4-1'!$D$6:$D$39)+SUMIF('5-1'!$F$6:$F$39,Abrechnung!A32,'5-1'!$D$6:$D$39)+SUMIF('6-1'!$F$6:$F$39,Abrechnung!A32,'6-1'!$D$6:$D$39)+SUMIF('7-1'!$F$6:$F$39,Abrechnung!A32,'7-1'!$D$6:$D$39)+SUMIF('8-1'!$F$6:$F$39,Abrechnung!A32,'8-1'!$D$6:$D$39)+SUMIF('9-1'!$F$6:$F$39,Abrechnung!A32,'9-1'!$D$6:$D$39)+SUMIF('10-1'!$F$6:$F$39,Abrechnung!A32,'10-1'!$D$6:$D$39)+SUMIF('11-1'!$F$6:$F$39,Abrechnung!A32,'11-1'!$D$6:$D$39)+SUMIF('12-1'!$F$6:$F$39,Abrechnung!A32,'12-1'!$D$6:$D$39),"")</f>
        <v>0</v>
      </c>
      <c r="H32" t="s">
        <v>32</v>
      </c>
      <c r="J32" s="29">
        <f>IF(A32&lt;&gt;"",SUMIF('1-2'!$F$6:$F$39,Abrechnung!A32,'1-2'!$D$6:$D$39)+SUMIF('2-2'!$F$6:$F$39,Abrechnung!A32,'2-2'!$D$6:$D$39)+SUMIF('3-2'!$F$6:$F$39,Abrechnung!A32,'3-2'!$D$6:$D$39)+SUMIF('4-2'!$F$6:$F$39,Abrechnung!A32,'4-2'!$D$6:$D$39)+SUMIF('5-2'!$F$6:$F$39,Abrechnung!A32,'5-2'!$D$6:$D$39)+SUMIF('6-2'!$F$6:$F$39,Abrechnung!A32,'6-2'!$D$6:$D$39)+SUMIF('7-2'!$F$6:$F$39,Abrechnung!A32,'7-2'!$D$6:$D$39)+SUMIF('8-2'!$F$6:$F$39,Abrechnung!A32,'8-2'!$D$6:$D$39)+SUMIF('9-2'!$F$6:$F$39,Abrechnung!A32,'9-2'!$D$6:$D$39)+SUMIF('10-2'!$F$6:$F$39,Abrechnung!A32,'10-2'!$D$6:$D$39)+SUMIF('11-2'!$F$6:$F$39,Abrechnung!A32,'11-2'!$D$6:$D$39)+SUMIF('12-2'!$F$6:$F$39,Abrechnung!A32,'12-2'!$D$6:$D$39),"")</f>
        <v>0</v>
      </c>
    </row>
    <row r="33" spans="1:10">
      <c r="A33" s="39">
        <v>4090</v>
      </c>
      <c r="B33" t="str">
        <f>IFERROR(VLOOKUP(A33,Kontoplan!A:B,2,FALSE),"")</f>
        <v>Versicherungen</v>
      </c>
      <c r="D33" t="s">
        <v>32</v>
      </c>
      <c r="F33" s="29">
        <f>IF(A33&lt;&gt;"",SUMIF('1-1'!$F$6:$F$39,Abrechnung!A33,'1-1'!$D$6:$D$39)+SUMIF('2-1'!$F$6:$F$39,Abrechnung!A33,'2-1'!$D$6:$D$39)+SUMIF('3-1'!$F$6:$F$39,Abrechnung!A33,'3-1'!$D$6:$D$39)+SUMIF('4-1'!$F$6:$F$39,Abrechnung!A33,'4-1'!$D$6:$D$39)+SUMIF('5-1'!$F$6:$F$39,Abrechnung!A33,'5-1'!$D$6:$D$39)+SUMIF('6-1'!$F$6:$F$39,Abrechnung!A33,'6-1'!$D$6:$D$39)+SUMIF('7-1'!$F$6:$F$39,Abrechnung!A33,'7-1'!$D$6:$D$39)+SUMIF('8-1'!$F$6:$F$39,Abrechnung!A33,'8-1'!$D$6:$D$39)+SUMIF('9-1'!$F$6:$F$39,Abrechnung!A33,'9-1'!$D$6:$D$39)+SUMIF('10-1'!$F$6:$F$39,Abrechnung!A33,'10-1'!$D$6:$D$39)+SUMIF('11-1'!$F$6:$F$39,Abrechnung!A33,'11-1'!$D$6:$D$39)+SUMIF('12-1'!$F$6:$F$39,Abrechnung!A33,'12-1'!$D$6:$D$39),"")</f>
        <v>0</v>
      </c>
      <c r="H33" t="s">
        <v>32</v>
      </c>
      <c r="J33" s="29">
        <f>IF(A33&lt;&gt;"",SUMIF('1-2'!$F$6:$F$39,Abrechnung!A33,'1-2'!$D$6:$D$39)+SUMIF('2-2'!$F$6:$F$39,Abrechnung!A33,'2-2'!$D$6:$D$39)+SUMIF('3-2'!$F$6:$F$39,Abrechnung!A33,'3-2'!$D$6:$D$39)+SUMIF('4-2'!$F$6:$F$39,Abrechnung!A33,'4-2'!$D$6:$D$39)+SUMIF('5-2'!$F$6:$F$39,Abrechnung!A33,'5-2'!$D$6:$D$39)+SUMIF('6-2'!$F$6:$F$39,Abrechnung!A33,'6-2'!$D$6:$D$39)+SUMIF('7-2'!$F$6:$F$39,Abrechnung!A33,'7-2'!$D$6:$D$39)+SUMIF('8-2'!$F$6:$F$39,Abrechnung!A33,'8-2'!$D$6:$D$39)+SUMIF('9-2'!$F$6:$F$39,Abrechnung!A33,'9-2'!$D$6:$D$39)+SUMIF('10-2'!$F$6:$F$39,Abrechnung!A33,'10-2'!$D$6:$D$39)+SUMIF('11-2'!$F$6:$F$39,Abrechnung!A33,'11-2'!$D$6:$D$39)+SUMIF('12-2'!$F$6:$F$39,Abrechnung!A33,'12-2'!$D$6:$D$39),"")</f>
        <v>0</v>
      </c>
    </row>
    <row r="34" spans="1:10">
      <c r="A34" s="39">
        <v>4100</v>
      </c>
      <c r="B34" t="str">
        <f>IFERROR(VLOOKUP(A34,Kontoplan!A:B,2,FALSE),"")</f>
        <v>Kontospesen (Bank, Post etc.)</v>
      </c>
      <c r="D34" t="s">
        <v>32</v>
      </c>
      <c r="F34" s="29">
        <f>IF(A34&lt;&gt;"",SUMIF('1-1'!$F$6:$F$39,Abrechnung!A34,'1-1'!$D$6:$D$39)+SUMIF('2-1'!$F$6:$F$39,Abrechnung!A34,'2-1'!$D$6:$D$39)+SUMIF('3-1'!$F$6:$F$39,Abrechnung!A34,'3-1'!$D$6:$D$39)+SUMIF('4-1'!$F$6:$F$39,Abrechnung!A34,'4-1'!$D$6:$D$39)+SUMIF('5-1'!$F$6:$F$39,Abrechnung!A34,'5-1'!$D$6:$D$39)+SUMIF('6-1'!$F$6:$F$39,Abrechnung!A34,'6-1'!$D$6:$D$39)+SUMIF('7-1'!$F$6:$F$39,Abrechnung!A34,'7-1'!$D$6:$D$39)+SUMIF('8-1'!$F$6:$F$39,Abrechnung!A34,'8-1'!$D$6:$D$39)+SUMIF('9-1'!$F$6:$F$39,Abrechnung!A34,'9-1'!$D$6:$D$39)+SUMIF('10-1'!$F$6:$F$39,Abrechnung!A34,'10-1'!$D$6:$D$39)+SUMIF('11-1'!$F$6:$F$39,Abrechnung!A34,'11-1'!$D$6:$D$39)+SUMIF('12-1'!$F$6:$F$39,Abrechnung!A34,'12-1'!$D$6:$D$39),"")</f>
        <v>0</v>
      </c>
      <c r="H34" t="s">
        <v>32</v>
      </c>
      <c r="J34" s="29">
        <f>IF(A34&lt;&gt;"",SUMIF('1-2'!$F$6:$F$39,Abrechnung!A34,'1-2'!$D$6:$D$39)+SUMIF('2-2'!$F$6:$F$39,Abrechnung!A34,'2-2'!$D$6:$D$39)+SUMIF('3-2'!$F$6:$F$39,Abrechnung!A34,'3-2'!$D$6:$D$39)+SUMIF('4-2'!$F$6:$F$39,Abrechnung!A34,'4-2'!$D$6:$D$39)+SUMIF('5-2'!$F$6:$F$39,Abrechnung!A34,'5-2'!$D$6:$D$39)+SUMIF('6-2'!$F$6:$F$39,Abrechnung!A34,'6-2'!$D$6:$D$39)+SUMIF('7-2'!$F$6:$F$39,Abrechnung!A34,'7-2'!$D$6:$D$39)+SUMIF('8-2'!$F$6:$F$39,Abrechnung!A34,'8-2'!$D$6:$D$39)+SUMIF('9-2'!$F$6:$F$39,Abrechnung!A34,'9-2'!$D$6:$D$39)+SUMIF('10-2'!$F$6:$F$39,Abrechnung!A34,'10-2'!$D$6:$D$39)+SUMIF('11-2'!$F$6:$F$39,Abrechnung!A34,'11-2'!$D$6:$D$39)+SUMIF('12-2'!$F$6:$F$39,Abrechnung!A34,'12-2'!$D$6:$D$39),"")</f>
        <v>0</v>
      </c>
    </row>
    <row r="35" spans="1:10">
      <c r="A35" s="39">
        <v>4110</v>
      </c>
      <c r="B35" t="str">
        <f>IFERROR(VLOOKUP(A35,Kontoplan!A:B,2,FALSE),"")</f>
        <v>Kursverlust aus Wertschriften</v>
      </c>
      <c r="D35" t="s">
        <v>17</v>
      </c>
      <c r="F35" s="29">
        <f>IF(A35&lt;&gt;"",SUMIF('1-1'!$F$6:$F$39,Abrechnung!A35,'1-1'!$D$6:$D$39)+SUMIF('2-1'!$F$6:$F$39,Abrechnung!A35,'2-1'!$D$6:$D$39)+SUMIF('3-1'!$F$6:$F$39,Abrechnung!A35,'3-1'!$D$6:$D$39)+SUMIF('4-1'!$F$6:$F$39,Abrechnung!A35,'4-1'!$D$6:$D$39)+SUMIF('5-1'!$F$6:$F$39,Abrechnung!A35,'5-1'!$D$6:$D$39)+SUMIF('6-1'!$F$6:$F$39,Abrechnung!A35,'6-1'!$D$6:$D$39)+SUMIF('7-1'!$F$6:$F$39,Abrechnung!A35,'7-1'!$D$6:$D$39)+SUMIF('8-1'!$F$6:$F$39,Abrechnung!A35,'8-1'!$D$6:$D$39)+SUMIF('9-1'!$F$6:$F$39,Abrechnung!A35,'9-1'!$D$6:$D$39)+SUMIF('10-1'!$F$6:$F$39,Abrechnung!A35,'10-1'!$D$6:$D$39)+SUMIF('11-1'!$F$6:$F$39,Abrechnung!A35,'11-1'!$D$6:$D$39)+SUMIF('12-1'!$F$6:$F$39,Abrechnung!A35,'12-1'!$D$6:$D$39),"")</f>
        <v>0</v>
      </c>
      <c r="H35" t="s">
        <v>17</v>
      </c>
      <c r="J35" s="29">
        <f>IF(A35&lt;&gt;"",SUMIF('1-2'!$F$6:$F$39,Abrechnung!A35,'1-2'!$D$6:$D$39)+SUMIF('2-2'!$F$6:$F$39,Abrechnung!A35,'2-2'!$D$6:$D$39)+SUMIF('3-2'!$F$6:$F$39,Abrechnung!A35,'3-2'!$D$6:$D$39)+SUMIF('4-2'!$F$6:$F$39,Abrechnung!A35,'4-2'!$D$6:$D$39)+SUMIF('5-2'!$F$6:$F$39,Abrechnung!A35,'5-2'!$D$6:$D$39)+SUMIF('6-2'!$F$6:$F$39,Abrechnung!A35,'6-2'!$D$6:$D$39)+SUMIF('7-2'!$F$6:$F$39,Abrechnung!A35,'7-2'!$D$6:$D$39)+SUMIF('8-2'!$F$6:$F$39,Abrechnung!A35,'8-2'!$D$6:$D$39)+SUMIF('9-2'!$F$6:$F$39,Abrechnung!A35,'9-2'!$D$6:$D$39)+SUMIF('10-2'!$F$6:$F$39,Abrechnung!A35,'10-2'!$D$6:$D$39)+SUMIF('11-2'!$F$6:$F$39,Abrechnung!A35,'11-2'!$D$6:$D$39)+SUMIF('12-2'!$F$6:$F$39,Abrechnung!A35,'12-2'!$D$6:$D$39),"")</f>
        <v>0</v>
      </c>
    </row>
    <row r="36" spans="1:10">
      <c r="A36" s="39">
        <v>4120</v>
      </c>
      <c r="B36" t="str">
        <f>IFERROR(VLOOKUP(A36,Kontoplan!A:B,2,FALSE),"")</f>
        <v>Schuldzinsen</v>
      </c>
      <c r="D36" t="s">
        <v>17</v>
      </c>
      <c r="F36" s="29">
        <f>IF(A36&lt;&gt;"",SUMIF('1-1'!$F$6:$F$39,Abrechnung!A36,'1-1'!$D$6:$D$39)+SUMIF('2-1'!$F$6:$F$39,Abrechnung!A36,'2-1'!$D$6:$D$39)+SUMIF('3-1'!$F$6:$F$39,Abrechnung!A36,'3-1'!$D$6:$D$39)+SUMIF('4-1'!$F$6:$F$39,Abrechnung!A36,'4-1'!$D$6:$D$39)+SUMIF('5-1'!$F$6:$F$39,Abrechnung!A36,'5-1'!$D$6:$D$39)+SUMIF('6-1'!$F$6:$F$39,Abrechnung!A36,'6-1'!$D$6:$D$39)+SUMIF('7-1'!$F$6:$F$39,Abrechnung!A36,'7-1'!$D$6:$D$39)+SUMIF('8-1'!$F$6:$F$39,Abrechnung!A36,'8-1'!$D$6:$D$39)+SUMIF('9-1'!$F$6:$F$39,Abrechnung!A36,'9-1'!$D$6:$D$39)+SUMIF('10-1'!$F$6:$F$39,Abrechnung!A36,'10-1'!$D$6:$D$39)+SUMIF('11-1'!$F$6:$F$39,Abrechnung!A36,'11-1'!$D$6:$D$39)+SUMIF('12-1'!$F$6:$F$39,Abrechnung!A36,'12-1'!$D$6:$D$39),"")</f>
        <v>0</v>
      </c>
      <c r="H36" t="s">
        <v>17</v>
      </c>
      <c r="J36" s="29">
        <f>IF(A36&lt;&gt;"",SUMIF('1-2'!$F$6:$F$39,Abrechnung!A36,'1-2'!$D$6:$D$39)+SUMIF('2-2'!$F$6:$F$39,Abrechnung!A36,'2-2'!$D$6:$D$39)+SUMIF('3-2'!$F$6:$F$39,Abrechnung!A36,'3-2'!$D$6:$D$39)+SUMIF('4-2'!$F$6:$F$39,Abrechnung!A36,'4-2'!$D$6:$D$39)+SUMIF('5-2'!$F$6:$F$39,Abrechnung!A36,'5-2'!$D$6:$D$39)+SUMIF('6-2'!$F$6:$F$39,Abrechnung!A36,'6-2'!$D$6:$D$39)+SUMIF('7-2'!$F$6:$F$39,Abrechnung!A36,'7-2'!$D$6:$D$39)+SUMIF('8-2'!$F$6:$F$39,Abrechnung!A36,'8-2'!$D$6:$D$39)+SUMIF('9-2'!$F$6:$F$39,Abrechnung!A36,'9-2'!$D$6:$D$39)+SUMIF('10-2'!$F$6:$F$39,Abrechnung!A36,'10-2'!$D$6:$D$39)+SUMIF('11-2'!$F$6:$F$39,Abrechnung!A36,'11-2'!$D$6:$D$39)+SUMIF('12-2'!$F$6:$F$39,Abrechnung!A36,'12-2'!$D$6:$D$39),"")</f>
        <v>0</v>
      </c>
    </row>
    <row r="37" spans="1:10">
      <c r="A37" s="39">
        <v>4130</v>
      </c>
      <c r="B37" t="str">
        <f>IFERROR(VLOOKUP(A37,Kontoplan!A:B,2,FALSE),"")</f>
        <v>Hypothekarzinsen</v>
      </c>
      <c r="D37" t="s">
        <v>17</v>
      </c>
      <c r="F37" s="29">
        <f>IF(A37&lt;&gt;"",SUMIF('1-1'!$F$6:$F$39,Abrechnung!A37,'1-1'!$D$6:$D$39)+SUMIF('2-1'!$F$6:$F$39,Abrechnung!A37,'2-1'!$D$6:$D$39)+SUMIF('3-1'!$F$6:$F$39,Abrechnung!A37,'3-1'!$D$6:$D$39)+SUMIF('4-1'!$F$6:$F$39,Abrechnung!A37,'4-1'!$D$6:$D$39)+SUMIF('5-1'!$F$6:$F$39,Abrechnung!A37,'5-1'!$D$6:$D$39)+SUMIF('6-1'!$F$6:$F$39,Abrechnung!A37,'6-1'!$D$6:$D$39)+SUMIF('7-1'!$F$6:$F$39,Abrechnung!A37,'7-1'!$D$6:$D$39)+SUMIF('8-1'!$F$6:$F$39,Abrechnung!A37,'8-1'!$D$6:$D$39)+SUMIF('9-1'!$F$6:$F$39,Abrechnung!A37,'9-1'!$D$6:$D$39)+SUMIF('10-1'!$F$6:$F$39,Abrechnung!A37,'10-1'!$D$6:$D$39)+SUMIF('11-1'!$F$6:$F$39,Abrechnung!A37,'11-1'!$D$6:$D$39)+SUMIF('12-1'!$F$6:$F$39,Abrechnung!A37,'12-1'!$D$6:$D$39),"")</f>
        <v>0</v>
      </c>
      <c r="H37" t="s">
        <v>17</v>
      </c>
      <c r="J37" s="29">
        <f>IF(A37&lt;&gt;"",SUMIF('1-2'!$F$6:$F$39,Abrechnung!A37,'1-2'!$D$6:$D$39)+SUMIF('2-2'!$F$6:$F$39,Abrechnung!A37,'2-2'!$D$6:$D$39)+SUMIF('3-2'!$F$6:$F$39,Abrechnung!A37,'3-2'!$D$6:$D$39)+SUMIF('4-2'!$F$6:$F$39,Abrechnung!A37,'4-2'!$D$6:$D$39)+SUMIF('5-2'!$F$6:$F$39,Abrechnung!A37,'5-2'!$D$6:$D$39)+SUMIF('6-2'!$F$6:$F$39,Abrechnung!A37,'6-2'!$D$6:$D$39)+SUMIF('7-2'!$F$6:$F$39,Abrechnung!A37,'7-2'!$D$6:$D$39)+SUMIF('8-2'!$F$6:$F$39,Abrechnung!A37,'8-2'!$D$6:$D$39)+SUMIF('9-2'!$F$6:$F$39,Abrechnung!A37,'9-2'!$D$6:$D$39)+SUMIF('10-2'!$F$6:$F$39,Abrechnung!A37,'10-2'!$D$6:$D$39)+SUMIF('11-2'!$F$6:$F$39,Abrechnung!A37,'11-2'!$D$6:$D$39)+SUMIF('12-2'!$F$6:$F$39,Abrechnung!A37,'12-2'!$D$6:$D$39),"")</f>
        <v>0</v>
      </c>
    </row>
    <row r="38" spans="1:10">
      <c r="A38" s="39">
        <v>4140</v>
      </c>
      <c r="B38" t="str">
        <f>IFERROR(VLOOKUP(A38,Kontoplan!A:B,2,FALSE),"")</f>
        <v>Diverses</v>
      </c>
      <c r="D38" t="s">
        <v>17</v>
      </c>
      <c r="F38" s="29">
        <f>IF(A38&lt;&gt;"",SUMIF('1-1'!$F$6:$F$39,Abrechnung!A38,'1-1'!$D$6:$D$39)+SUMIF('2-1'!$F$6:$F$39,Abrechnung!A38,'2-1'!$D$6:$D$39)+SUMIF('3-1'!$F$6:$F$39,Abrechnung!A38,'3-1'!$D$6:$D$39)+SUMIF('4-1'!$F$6:$F$39,Abrechnung!A38,'4-1'!$D$6:$D$39)+SUMIF('5-1'!$F$6:$F$39,Abrechnung!A38,'5-1'!$D$6:$D$39)+SUMIF('6-1'!$F$6:$F$39,Abrechnung!A38,'6-1'!$D$6:$D$39)+SUMIF('7-1'!$F$6:$F$39,Abrechnung!A38,'7-1'!$D$6:$D$39)+SUMIF('8-1'!$F$6:$F$39,Abrechnung!A38,'8-1'!$D$6:$D$39)+SUMIF('9-1'!$F$6:$F$39,Abrechnung!A38,'9-1'!$D$6:$D$39)+SUMIF('10-1'!$F$6:$F$39,Abrechnung!A38,'10-1'!$D$6:$D$39)+SUMIF('11-1'!$F$6:$F$39,Abrechnung!A38,'11-1'!$D$6:$D$39)+SUMIF('12-1'!$F$6:$F$39,Abrechnung!A38,'12-1'!$D$6:$D$39),"")</f>
        <v>0</v>
      </c>
      <c r="H38" t="s">
        <v>17</v>
      </c>
      <c r="J38" s="29">
        <f>IF(A38&lt;&gt;"",SUMIF('1-2'!$F$6:$F$39,Abrechnung!A38,'1-2'!$D$6:$D$39)+SUMIF('2-2'!$F$6:$F$39,Abrechnung!A38,'2-2'!$D$6:$D$39)+SUMIF('3-2'!$F$6:$F$39,Abrechnung!A38,'3-2'!$D$6:$D$39)+SUMIF('4-2'!$F$6:$F$39,Abrechnung!A38,'4-2'!$D$6:$D$39)+SUMIF('5-2'!$F$6:$F$39,Abrechnung!A38,'5-2'!$D$6:$D$39)+SUMIF('6-2'!$F$6:$F$39,Abrechnung!A38,'6-2'!$D$6:$D$39)+SUMIF('7-2'!$F$6:$F$39,Abrechnung!A38,'7-2'!$D$6:$D$39)+SUMIF('8-2'!$F$6:$F$39,Abrechnung!A38,'8-2'!$D$6:$D$39)+SUMIF('9-2'!$F$6:$F$39,Abrechnung!A38,'9-2'!$D$6:$D$39)+SUMIF('10-2'!$F$6:$F$39,Abrechnung!A38,'10-2'!$D$6:$D$39)+SUMIF('11-2'!$F$6:$F$39,Abrechnung!A38,'11-2'!$D$6:$D$39)+SUMIF('12-2'!$F$6:$F$39,Abrechnung!A38,'12-2'!$D$6:$D$39),"")</f>
        <v>0</v>
      </c>
    </row>
    <row r="39" spans="1:10" ht="13.5" thickBot="1">
      <c r="A39" s="39"/>
      <c r="B39" t="str">
        <f>IFERROR(VLOOKUP(A39,Kontoplan!A:B,2,FALSE),"")</f>
        <v/>
      </c>
      <c r="D39" s="32" t="s">
        <v>17</v>
      </c>
      <c r="E39" s="32"/>
      <c r="F39" s="33" t="str">
        <f>IF(A39&lt;&gt;"",SUMIF('1-1'!$F$6:$F$39,Abrechnung!A39,'1-1'!$D$6:$D$39)+SUMIF('2-1'!$F$6:$F$39,Abrechnung!A39,'2-1'!$D$6:$D$39)+SUMIF('3-1'!$F$6:$F$39,Abrechnung!A39,'3-1'!$D$6:$D$39)+SUMIF('4-1'!$F$6:$F$39,Abrechnung!A39,'4-1'!$D$6:$D$39)+SUMIF('5-1'!$F$6:$F$39,Abrechnung!A39,'5-1'!$D$6:$D$39)+SUMIF('6-1'!$F$6:$F$39,Abrechnung!A39,'6-1'!$D$6:$D$39)+SUMIF('7-1'!$F$6:$F$39,Abrechnung!A39,'7-1'!$D$6:$D$39)+SUMIF('8-1'!$F$6:$F$39,Abrechnung!A39,'8-1'!$D$6:$D$39)+SUMIF('9-1'!$F$6:$F$39,Abrechnung!A39,'9-1'!$D$6:$D$39)+SUMIF('10-1'!$F$6:$F$39,Abrechnung!A39,'10-1'!$D$6:$D$39)+SUMIF('11-1'!$F$6:$F$39,Abrechnung!A39,'11-1'!$D$6:$D$39)+SUMIF('12-1'!$F$6:$F$39,Abrechnung!A39,'12-1'!$D$6:$D$39),"")</f>
        <v/>
      </c>
      <c r="H39" s="32" t="s">
        <v>17</v>
      </c>
      <c r="I39" s="32"/>
      <c r="J39" s="33" t="str">
        <f>IF(A39&lt;&gt;"",SUMIF('1-2'!$F$6:$F$39,Abrechnung!A39,'1-2'!$D$6:$D$39)+SUMIF('2-2'!$F$6:$F$39,Abrechnung!A39,'2-2'!$D$6:$D$39)+SUMIF('3-2'!$F$6:$F$39,Abrechnung!A39,'3-2'!$D$6:$D$39)+SUMIF('4-2'!$F$6:$F$39,Abrechnung!A39,'4-2'!$D$6:$D$39)+SUMIF('5-2'!$F$6:$F$39,Abrechnung!A39,'5-2'!$D$6:$D$39)+SUMIF('6-2'!$F$6:$F$39,Abrechnung!A39,'6-2'!$D$6:$D$39)+SUMIF('7-2'!$F$6:$F$39,Abrechnung!A39,'7-2'!$D$6:$D$39)+SUMIF('8-2'!$F$6:$F$39,Abrechnung!A39,'8-2'!$D$6:$D$39)+SUMIF('9-2'!$F$6:$F$39,Abrechnung!A39,'9-2'!$D$6:$D$39)+SUMIF('10-2'!$F$6:$F$39,Abrechnung!A39,'10-2'!$D$6:$D$39)+SUMIF('11-2'!$F$6:$F$39,Abrechnung!A39,'11-2'!$D$6:$D$39)+SUMIF('12-2'!$F$6:$F$39,Abrechnung!A39,'12-2'!$D$6:$D$39),"")</f>
        <v/>
      </c>
    </row>
    <row r="40" spans="1:10">
      <c r="F40" s="34"/>
      <c r="J40" s="34"/>
    </row>
    <row r="41" spans="1:10" ht="13.5" thickBot="1">
      <c r="B41" s="13" t="s">
        <v>44</v>
      </c>
      <c r="C41" s="13"/>
      <c r="D41" s="35" t="s">
        <v>17</v>
      </c>
      <c r="E41" s="35"/>
      <c r="F41" s="36">
        <f>SUM(F24:F39)</f>
        <v>0</v>
      </c>
      <c r="G41" s="13"/>
      <c r="H41" s="35" t="s">
        <v>17</v>
      </c>
      <c r="I41" s="35"/>
      <c r="J41" s="36">
        <f>SUM(J24:J39)</f>
        <v>0</v>
      </c>
    </row>
    <row r="42" spans="1:10" ht="13.5" thickTop="1"/>
    <row r="44" spans="1:10">
      <c r="B44" s="13" t="s">
        <v>28</v>
      </c>
      <c r="D44" t="s">
        <v>17</v>
      </c>
      <c r="F44" s="34">
        <f>F20</f>
        <v>0</v>
      </c>
      <c r="H44" t="s">
        <v>17</v>
      </c>
      <c r="J44" s="34">
        <f>J20</f>
        <v>0</v>
      </c>
    </row>
    <row r="45" spans="1:10" ht="13.5" thickBot="1">
      <c r="B45" s="13" t="s">
        <v>44</v>
      </c>
      <c r="D45" s="32" t="s">
        <v>17</v>
      </c>
      <c r="E45" s="32"/>
      <c r="F45" s="37">
        <f>F41</f>
        <v>0</v>
      </c>
      <c r="H45" s="32" t="s">
        <v>17</v>
      </c>
      <c r="I45" s="32"/>
      <c r="J45" s="37">
        <f>J41</f>
        <v>0</v>
      </c>
    </row>
    <row r="46" spans="1:10" ht="15.75" thickBot="1">
      <c r="B46" s="13" t="s">
        <v>45</v>
      </c>
      <c r="C46" s="38"/>
      <c r="D46" s="35" t="s">
        <v>17</v>
      </c>
      <c r="E46" s="35"/>
      <c r="F46" s="36">
        <f>SUM(F44:F45)</f>
        <v>0</v>
      </c>
      <c r="G46" s="13"/>
      <c r="H46" s="35" t="s">
        <v>17</v>
      </c>
      <c r="I46" s="35"/>
      <c r="J46" s="36">
        <f>SUM(J44:J45)</f>
        <v>0</v>
      </c>
    </row>
    <row r="47" spans="1:10" ht="13.5" thickTop="1"/>
  </sheetData>
  <pageMargins left="0.46875" right="0.23958333333333334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topLeftCell="A22" workbookViewId="0">
      <selection activeCell="D34" sqref="D34"/>
    </sheetView>
  </sheetViews>
  <sheetFormatPr baseColWidth="10" defaultRowHeight="12.75"/>
  <cols>
    <col min="1" max="1" width="17.7109375" customWidth="1"/>
  </cols>
  <sheetData>
    <row r="1" spans="1:1" ht="18">
      <c r="A1" s="27" t="s">
        <v>65</v>
      </c>
    </row>
    <row r="26" spans="1:6">
      <c r="A26" t="s">
        <v>81</v>
      </c>
      <c r="C26" s="118" t="s">
        <v>82</v>
      </c>
      <c r="D26" s="119" t="s">
        <v>83</v>
      </c>
    </row>
    <row r="27" spans="1:6">
      <c r="C27" s="118" t="s">
        <v>82</v>
      </c>
      <c r="D27" s="119" t="s">
        <v>84</v>
      </c>
    </row>
    <row r="28" spans="1:6">
      <c r="C28" s="118" t="s">
        <v>82</v>
      </c>
      <c r="D28" s="119" t="s">
        <v>88</v>
      </c>
    </row>
    <row r="29" spans="1:6">
      <c r="C29" s="118"/>
      <c r="D29" s="119" t="s">
        <v>17</v>
      </c>
      <c r="E29" s="50"/>
      <c r="F29" s="50"/>
    </row>
    <row r="32" spans="1:6">
      <c r="A32" t="s">
        <v>85</v>
      </c>
      <c r="C32" s="118" t="s">
        <v>82</v>
      </c>
      <c r="D32" s="119" t="s">
        <v>89</v>
      </c>
    </row>
    <row r="33" spans="1:6">
      <c r="C33" s="118" t="s">
        <v>82</v>
      </c>
      <c r="D33" s="119" t="s">
        <v>90</v>
      </c>
    </row>
    <row r="34" spans="1:6">
      <c r="C34" s="118" t="s">
        <v>82</v>
      </c>
      <c r="D34" s="119" t="s">
        <v>86</v>
      </c>
    </row>
    <row r="35" spans="1:6">
      <c r="C35" s="118" t="s">
        <v>82</v>
      </c>
      <c r="D35" s="119" t="s">
        <v>87</v>
      </c>
    </row>
    <row r="37" spans="1:6">
      <c r="A37" t="s">
        <v>66</v>
      </c>
      <c r="B37" s="3"/>
      <c r="C37" s="50"/>
      <c r="D37" s="50"/>
    </row>
    <row r="40" spans="1:6">
      <c r="A40" t="s">
        <v>77</v>
      </c>
      <c r="C40" s="50"/>
      <c r="D40" s="50"/>
      <c r="E40" s="50"/>
      <c r="F40" s="50"/>
    </row>
    <row r="41" spans="1:6">
      <c r="A41" t="s">
        <v>78</v>
      </c>
    </row>
    <row r="44" spans="1:6">
      <c r="A44" s="18" t="s">
        <v>79</v>
      </c>
      <c r="C44" s="50"/>
      <c r="D44" s="50"/>
      <c r="E44" s="50"/>
      <c r="F44" s="50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9"/>
  <sheetViews>
    <sheetView view="pageLayout" zoomScaleNormal="130" workbookViewId="0">
      <selection activeCell="C36" sqref="C36"/>
    </sheetView>
  </sheetViews>
  <sheetFormatPr baseColWidth="10" defaultRowHeight="12.75"/>
  <cols>
    <col min="1" max="1" width="7.28515625" bestFit="1" customWidth="1"/>
    <col min="2" max="2" width="8.7109375" customWidth="1"/>
    <col min="3" max="3" width="30.7109375" customWidth="1"/>
    <col min="4" max="4" width="11.28515625" customWidth="1"/>
    <col min="5" max="5" width="4.42578125" bestFit="1" customWidth="1"/>
    <col min="6" max="6" width="7.85546875" style="43" bestFit="1" customWidth="1"/>
    <col min="7" max="7" width="17.28515625" bestFit="1" customWidth="1"/>
    <col min="8" max="12" width="11.28515625" customWidth="1"/>
  </cols>
  <sheetData>
    <row r="1" spans="1:12">
      <c r="A1" s="18" t="s">
        <v>49</v>
      </c>
      <c r="B1" s="120"/>
      <c r="C1" s="120"/>
      <c r="H1" s="121"/>
      <c r="I1" s="121"/>
      <c r="J1" s="121"/>
      <c r="K1" s="121"/>
      <c r="L1" s="121"/>
    </row>
    <row r="3" spans="1:12">
      <c r="H3" s="51">
        <v>1</v>
      </c>
      <c r="I3" s="51">
        <v>2</v>
      </c>
      <c r="J3" s="51">
        <v>3</v>
      </c>
      <c r="K3" s="51">
        <v>4</v>
      </c>
      <c r="L3" s="51">
        <v>5</v>
      </c>
    </row>
    <row r="4" spans="1:12">
      <c r="A4" s="55" t="s">
        <v>72</v>
      </c>
      <c r="B4" s="56" t="s">
        <v>2</v>
      </c>
      <c r="C4" s="56" t="s">
        <v>48</v>
      </c>
      <c r="D4" s="56" t="s">
        <v>50</v>
      </c>
      <c r="E4" s="56" t="s">
        <v>67</v>
      </c>
      <c r="F4" s="57" t="s">
        <v>52</v>
      </c>
      <c r="G4" s="58" t="s">
        <v>51</v>
      </c>
      <c r="H4" s="59" t="str">
        <f>IF('Vermögen, Bilanz'!B5&lt;&gt;"",'Vermögen, Bilanz'!B5,"")</f>
        <v>Verkehr</v>
      </c>
      <c r="I4" s="59" t="str">
        <f>IF('Vermögen, Bilanz'!B6&lt;&gt;"",'Vermögen, Bilanz'!B6,"")</f>
        <v>Anlage ZKB</v>
      </c>
      <c r="J4" s="59" t="str">
        <f>IF('Vermögen, Bilanz'!B7&lt;&gt;"",'Vermögen, Bilanz'!B7,"")</f>
        <v>Wertschriften</v>
      </c>
      <c r="K4" s="110" t="str">
        <f>+IF('Vermögen, Bilanz'!B8&lt;&gt;"",'Vermögen, Bilanz'!B8,"")</f>
        <v>Eigenverwaltung</v>
      </c>
      <c r="L4" s="60" t="str">
        <f>IF('Vermögen, Bilanz'!B9&lt;&gt;"",'Vermögen, Bilanz'!B9,"")</f>
        <v>Schulden</v>
      </c>
    </row>
    <row r="5" spans="1:12">
      <c r="A5" s="61"/>
      <c r="B5" s="62"/>
      <c r="C5" s="62" t="s">
        <v>4</v>
      </c>
      <c r="D5" s="63"/>
      <c r="E5" s="63"/>
      <c r="F5" s="64"/>
      <c r="G5" s="65"/>
      <c r="H5" s="66">
        <f>+'Vermögen, Bilanz'!D5</f>
        <v>0</v>
      </c>
      <c r="I5" s="66">
        <f>+'Vermögen, Bilanz'!D6</f>
        <v>0</v>
      </c>
      <c r="J5" s="66">
        <f>+'Vermögen, Bilanz'!D7</f>
        <v>0</v>
      </c>
      <c r="K5" s="111">
        <f>+'Vermögen, Bilanz'!D8</f>
        <v>0</v>
      </c>
      <c r="L5" s="67">
        <f>+'Vermögen, Bilanz'!D9</f>
        <v>0</v>
      </c>
    </row>
    <row r="6" spans="1:12">
      <c r="A6" s="68"/>
      <c r="B6" s="69"/>
      <c r="C6" s="70"/>
      <c r="D6" s="71"/>
      <c r="E6" s="72"/>
      <c r="F6" s="73"/>
      <c r="G6" s="74" t="str">
        <f>IFERROR(VLOOKUP(F6,Kontoplan!A:B,2,FALSE),"")</f>
        <v/>
      </c>
      <c r="H6" s="75">
        <f>IF($E6=H$3,$D6,0)</f>
        <v>0</v>
      </c>
      <c r="I6" s="75">
        <f t="shared" ref="I6:L37" si="0">IF($E6=I$3,$D6,0)</f>
        <v>0</v>
      </c>
      <c r="J6" s="75">
        <f t="shared" si="0"/>
        <v>0</v>
      </c>
      <c r="K6" s="112">
        <f t="shared" si="0"/>
        <v>0</v>
      </c>
      <c r="L6" s="76">
        <f t="shared" si="0"/>
        <v>0</v>
      </c>
    </row>
    <row r="7" spans="1:12">
      <c r="A7" s="77"/>
      <c r="B7" s="117"/>
      <c r="C7" s="79"/>
      <c r="D7" s="80"/>
      <c r="E7" s="81"/>
      <c r="F7" s="82"/>
      <c r="G7" s="74" t="str">
        <f>IFERROR(VLOOKUP(F7,Kontoplan!A:B,2,FALSE),"")</f>
        <v/>
      </c>
      <c r="H7" s="75">
        <f t="shared" ref="H7:H22" si="1">IF($E7=H$3,$D7,0)</f>
        <v>0</v>
      </c>
      <c r="I7" s="75">
        <f t="shared" si="0"/>
        <v>0</v>
      </c>
      <c r="J7" s="75">
        <f t="shared" si="0"/>
        <v>0</v>
      </c>
      <c r="K7" s="112">
        <f t="shared" si="0"/>
        <v>0</v>
      </c>
      <c r="L7" s="76">
        <f t="shared" si="0"/>
        <v>0</v>
      </c>
    </row>
    <row r="8" spans="1:12">
      <c r="A8" s="77"/>
      <c r="B8" s="78"/>
      <c r="C8" s="79"/>
      <c r="D8" s="80"/>
      <c r="E8" s="81"/>
      <c r="F8" s="82"/>
      <c r="G8" s="74" t="str">
        <f>IFERROR(VLOOKUP(F8,Kontoplan!A:B,2,FALSE),"")</f>
        <v/>
      </c>
      <c r="H8" s="75">
        <f t="shared" si="1"/>
        <v>0</v>
      </c>
      <c r="I8" s="75">
        <f t="shared" si="0"/>
        <v>0</v>
      </c>
      <c r="J8" s="75">
        <f t="shared" si="0"/>
        <v>0</v>
      </c>
      <c r="K8" s="112">
        <f t="shared" si="0"/>
        <v>0</v>
      </c>
      <c r="L8" s="76">
        <f t="shared" si="0"/>
        <v>0</v>
      </c>
    </row>
    <row r="9" spans="1:12">
      <c r="A9" s="77"/>
      <c r="B9" s="78"/>
      <c r="C9" s="79"/>
      <c r="D9" s="80"/>
      <c r="E9" s="81"/>
      <c r="F9" s="82"/>
      <c r="G9" s="74" t="str">
        <f>IFERROR(VLOOKUP(F9,Kontoplan!A:B,2,FALSE),"")</f>
        <v/>
      </c>
      <c r="H9" s="75">
        <f t="shared" si="1"/>
        <v>0</v>
      </c>
      <c r="I9" s="75">
        <f t="shared" si="0"/>
        <v>0</v>
      </c>
      <c r="J9" s="75">
        <f t="shared" si="0"/>
        <v>0</v>
      </c>
      <c r="K9" s="112">
        <f t="shared" si="0"/>
        <v>0</v>
      </c>
      <c r="L9" s="76">
        <f t="shared" si="0"/>
        <v>0</v>
      </c>
    </row>
    <row r="10" spans="1:12">
      <c r="A10" s="77"/>
      <c r="B10" s="78"/>
      <c r="C10" s="79"/>
      <c r="D10" s="80"/>
      <c r="E10" s="81"/>
      <c r="F10" s="82"/>
      <c r="G10" s="74" t="str">
        <f>IFERROR(VLOOKUP(F10,Kontoplan!A:B,2,FALSE),"")</f>
        <v/>
      </c>
      <c r="H10" s="75">
        <f t="shared" si="1"/>
        <v>0</v>
      </c>
      <c r="I10" s="75">
        <f t="shared" si="0"/>
        <v>0</v>
      </c>
      <c r="J10" s="75">
        <f t="shared" si="0"/>
        <v>0</v>
      </c>
      <c r="K10" s="112">
        <f t="shared" si="0"/>
        <v>0</v>
      </c>
      <c r="L10" s="76">
        <f t="shared" si="0"/>
        <v>0</v>
      </c>
    </row>
    <row r="11" spans="1:12">
      <c r="A11" s="77"/>
      <c r="B11" s="78"/>
      <c r="C11" s="79"/>
      <c r="D11" s="80"/>
      <c r="E11" s="81"/>
      <c r="F11" s="82"/>
      <c r="G11" s="74" t="str">
        <f>IFERROR(VLOOKUP(F11,Kontoplan!A:B,2,FALSE),"")</f>
        <v/>
      </c>
      <c r="H11" s="75">
        <f t="shared" si="1"/>
        <v>0</v>
      </c>
      <c r="I11" s="75">
        <f t="shared" si="0"/>
        <v>0</v>
      </c>
      <c r="J11" s="75">
        <f t="shared" si="0"/>
        <v>0</v>
      </c>
      <c r="K11" s="112">
        <f t="shared" si="0"/>
        <v>0</v>
      </c>
      <c r="L11" s="76">
        <f t="shared" si="0"/>
        <v>0</v>
      </c>
    </row>
    <row r="12" spans="1:12">
      <c r="A12" s="77"/>
      <c r="B12" s="78"/>
      <c r="C12" s="79"/>
      <c r="D12" s="80"/>
      <c r="E12" s="81"/>
      <c r="F12" s="82"/>
      <c r="G12" s="74" t="str">
        <f>IFERROR(VLOOKUP(F12,Kontoplan!A:B,2,FALSE),"")</f>
        <v/>
      </c>
      <c r="H12" s="75">
        <f t="shared" si="1"/>
        <v>0</v>
      </c>
      <c r="I12" s="75">
        <f t="shared" si="0"/>
        <v>0</v>
      </c>
      <c r="J12" s="75">
        <f t="shared" si="0"/>
        <v>0</v>
      </c>
      <c r="K12" s="112">
        <f t="shared" si="0"/>
        <v>0</v>
      </c>
      <c r="L12" s="76">
        <f t="shared" si="0"/>
        <v>0</v>
      </c>
    </row>
    <row r="13" spans="1:12">
      <c r="A13" s="77"/>
      <c r="B13" s="78"/>
      <c r="C13" s="79"/>
      <c r="D13" s="80"/>
      <c r="E13" s="81"/>
      <c r="F13" s="82"/>
      <c r="G13" s="74" t="str">
        <f>IFERROR(VLOOKUP(F13,Kontoplan!A:B,2,FALSE),"")</f>
        <v/>
      </c>
      <c r="H13" s="75">
        <f t="shared" si="1"/>
        <v>0</v>
      </c>
      <c r="I13" s="75">
        <f t="shared" si="0"/>
        <v>0</v>
      </c>
      <c r="J13" s="75">
        <f t="shared" si="0"/>
        <v>0</v>
      </c>
      <c r="K13" s="112">
        <f t="shared" si="0"/>
        <v>0</v>
      </c>
      <c r="L13" s="76">
        <f t="shared" si="0"/>
        <v>0</v>
      </c>
    </row>
    <row r="14" spans="1:12">
      <c r="A14" s="77"/>
      <c r="B14" s="78"/>
      <c r="C14" s="79"/>
      <c r="D14" s="80"/>
      <c r="E14" s="81"/>
      <c r="F14" s="82"/>
      <c r="G14" s="74" t="str">
        <f>IFERROR(VLOOKUP(F14,Kontoplan!A:B,2,FALSE),"")</f>
        <v/>
      </c>
      <c r="H14" s="75">
        <f t="shared" si="1"/>
        <v>0</v>
      </c>
      <c r="I14" s="75">
        <f t="shared" si="0"/>
        <v>0</v>
      </c>
      <c r="J14" s="75">
        <f t="shared" si="0"/>
        <v>0</v>
      </c>
      <c r="K14" s="112">
        <f t="shared" si="0"/>
        <v>0</v>
      </c>
      <c r="L14" s="76">
        <f t="shared" si="0"/>
        <v>0</v>
      </c>
    </row>
    <row r="15" spans="1:12">
      <c r="A15" s="77"/>
      <c r="B15" s="78"/>
      <c r="C15" s="79"/>
      <c r="D15" s="80"/>
      <c r="E15" s="81"/>
      <c r="F15" s="82"/>
      <c r="G15" s="74" t="str">
        <f>IFERROR(VLOOKUP(F15,Kontoplan!A:B,2,FALSE),"")</f>
        <v/>
      </c>
      <c r="H15" s="75">
        <f t="shared" si="1"/>
        <v>0</v>
      </c>
      <c r="I15" s="75">
        <f t="shared" si="0"/>
        <v>0</v>
      </c>
      <c r="J15" s="75">
        <f t="shared" si="0"/>
        <v>0</v>
      </c>
      <c r="K15" s="112">
        <f t="shared" si="0"/>
        <v>0</v>
      </c>
      <c r="L15" s="76">
        <f t="shared" si="0"/>
        <v>0</v>
      </c>
    </row>
    <row r="16" spans="1:12">
      <c r="A16" s="77"/>
      <c r="B16" s="78"/>
      <c r="C16" s="79"/>
      <c r="D16" s="80"/>
      <c r="E16" s="81"/>
      <c r="F16" s="82"/>
      <c r="G16" s="74" t="str">
        <f>IFERROR(VLOOKUP(F16,Kontoplan!A:B,2,FALSE),"")</f>
        <v/>
      </c>
      <c r="H16" s="75">
        <f t="shared" si="1"/>
        <v>0</v>
      </c>
      <c r="I16" s="75">
        <f t="shared" si="0"/>
        <v>0</v>
      </c>
      <c r="J16" s="75">
        <f t="shared" si="0"/>
        <v>0</v>
      </c>
      <c r="K16" s="112">
        <f t="shared" si="0"/>
        <v>0</v>
      </c>
      <c r="L16" s="76">
        <f t="shared" si="0"/>
        <v>0</v>
      </c>
    </row>
    <row r="17" spans="1:12">
      <c r="A17" s="77"/>
      <c r="B17" s="78"/>
      <c r="C17" s="79"/>
      <c r="D17" s="80"/>
      <c r="E17" s="81"/>
      <c r="F17" s="82"/>
      <c r="G17" s="74" t="str">
        <f>IFERROR(VLOOKUP(F17,Kontoplan!A:B,2,FALSE),"")</f>
        <v/>
      </c>
      <c r="H17" s="75">
        <f t="shared" si="1"/>
        <v>0</v>
      </c>
      <c r="I17" s="75">
        <f t="shared" si="0"/>
        <v>0</v>
      </c>
      <c r="J17" s="75">
        <f t="shared" si="0"/>
        <v>0</v>
      </c>
      <c r="K17" s="112">
        <f t="shared" si="0"/>
        <v>0</v>
      </c>
      <c r="L17" s="76">
        <f t="shared" si="0"/>
        <v>0</v>
      </c>
    </row>
    <row r="18" spans="1:12">
      <c r="A18" s="77"/>
      <c r="B18" s="78"/>
      <c r="C18" s="79"/>
      <c r="D18" s="80"/>
      <c r="E18" s="81"/>
      <c r="F18" s="82"/>
      <c r="G18" s="74" t="str">
        <f>IFERROR(VLOOKUP(F18,Kontoplan!A:B,2,FALSE),"")</f>
        <v/>
      </c>
      <c r="H18" s="75">
        <f t="shared" si="1"/>
        <v>0</v>
      </c>
      <c r="I18" s="75">
        <f t="shared" si="0"/>
        <v>0</v>
      </c>
      <c r="J18" s="75">
        <f t="shared" si="0"/>
        <v>0</v>
      </c>
      <c r="K18" s="112">
        <f t="shared" si="0"/>
        <v>0</v>
      </c>
      <c r="L18" s="76">
        <f t="shared" si="0"/>
        <v>0</v>
      </c>
    </row>
    <row r="19" spans="1:12">
      <c r="A19" s="77"/>
      <c r="B19" s="78"/>
      <c r="C19" s="79"/>
      <c r="D19" s="80"/>
      <c r="E19" s="81"/>
      <c r="F19" s="82"/>
      <c r="G19" s="74" t="str">
        <f>IFERROR(VLOOKUP(F19,Kontoplan!A:B,2,FALSE),"")</f>
        <v/>
      </c>
      <c r="H19" s="75">
        <f t="shared" si="1"/>
        <v>0</v>
      </c>
      <c r="I19" s="75">
        <f t="shared" si="0"/>
        <v>0</v>
      </c>
      <c r="J19" s="75">
        <f t="shared" si="0"/>
        <v>0</v>
      </c>
      <c r="K19" s="112">
        <f t="shared" si="0"/>
        <v>0</v>
      </c>
      <c r="L19" s="76">
        <f t="shared" si="0"/>
        <v>0</v>
      </c>
    </row>
    <row r="20" spans="1:12">
      <c r="A20" s="77"/>
      <c r="B20" s="78"/>
      <c r="C20" s="79"/>
      <c r="D20" s="80"/>
      <c r="E20" s="81"/>
      <c r="F20" s="82"/>
      <c r="G20" s="74" t="str">
        <f>IFERROR(VLOOKUP(F20,Kontoplan!A:B,2,FALSE),"")</f>
        <v/>
      </c>
      <c r="H20" s="75">
        <f t="shared" si="1"/>
        <v>0</v>
      </c>
      <c r="I20" s="75">
        <f t="shared" si="0"/>
        <v>0</v>
      </c>
      <c r="J20" s="75">
        <f t="shared" si="0"/>
        <v>0</v>
      </c>
      <c r="K20" s="112">
        <f t="shared" si="0"/>
        <v>0</v>
      </c>
      <c r="L20" s="76">
        <f t="shared" si="0"/>
        <v>0</v>
      </c>
    </row>
    <row r="21" spans="1:12">
      <c r="A21" s="77"/>
      <c r="B21" s="78"/>
      <c r="C21" s="79"/>
      <c r="D21" s="80"/>
      <c r="E21" s="81"/>
      <c r="F21" s="82"/>
      <c r="G21" s="74" t="str">
        <f>IFERROR(VLOOKUP(F21,Kontoplan!A:B,2,FALSE),"")</f>
        <v/>
      </c>
      <c r="H21" s="75">
        <f t="shared" si="1"/>
        <v>0</v>
      </c>
      <c r="I21" s="75">
        <f t="shared" si="0"/>
        <v>0</v>
      </c>
      <c r="J21" s="75">
        <f t="shared" si="0"/>
        <v>0</v>
      </c>
      <c r="K21" s="112">
        <f t="shared" si="0"/>
        <v>0</v>
      </c>
      <c r="L21" s="76">
        <f t="shared" si="0"/>
        <v>0</v>
      </c>
    </row>
    <row r="22" spans="1:12">
      <c r="A22" s="77"/>
      <c r="B22" s="78"/>
      <c r="C22" s="79"/>
      <c r="D22" s="80"/>
      <c r="E22" s="81"/>
      <c r="F22" s="82"/>
      <c r="G22" s="74" t="str">
        <f>IFERROR(VLOOKUP(F22,Kontoplan!A:B,2,FALSE),"")</f>
        <v/>
      </c>
      <c r="H22" s="75">
        <f t="shared" si="1"/>
        <v>0</v>
      </c>
      <c r="I22" s="75">
        <f t="shared" si="0"/>
        <v>0</v>
      </c>
      <c r="J22" s="75">
        <f t="shared" si="0"/>
        <v>0</v>
      </c>
      <c r="K22" s="112">
        <f t="shared" si="0"/>
        <v>0</v>
      </c>
      <c r="L22" s="76">
        <f t="shared" si="0"/>
        <v>0</v>
      </c>
    </row>
    <row r="23" spans="1:12">
      <c r="A23" s="77"/>
      <c r="B23" s="78"/>
      <c r="C23" s="79"/>
      <c r="D23" s="80"/>
      <c r="E23" s="81"/>
      <c r="F23" s="82"/>
      <c r="G23" s="74" t="str">
        <f>IFERROR(VLOOKUP(F23,Kontoplan!A:B,2,FALSE),"")</f>
        <v/>
      </c>
      <c r="H23" s="75">
        <f t="shared" ref="H23:H37" si="2">IF($E23=H$3,$D23,0)</f>
        <v>0</v>
      </c>
      <c r="I23" s="75">
        <f t="shared" si="0"/>
        <v>0</v>
      </c>
      <c r="J23" s="75">
        <f t="shared" si="0"/>
        <v>0</v>
      </c>
      <c r="K23" s="112">
        <f t="shared" si="0"/>
        <v>0</v>
      </c>
      <c r="L23" s="76">
        <f t="shared" si="0"/>
        <v>0</v>
      </c>
    </row>
    <row r="24" spans="1:12">
      <c r="A24" s="77"/>
      <c r="B24" s="78"/>
      <c r="C24" s="79"/>
      <c r="D24" s="80"/>
      <c r="E24" s="81"/>
      <c r="F24" s="82"/>
      <c r="G24" s="74" t="str">
        <f>IFERROR(VLOOKUP(F24,Kontoplan!A:B,2,FALSE),"")</f>
        <v/>
      </c>
      <c r="H24" s="75">
        <f t="shared" si="2"/>
        <v>0</v>
      </c>
      <c r="I24" s="75">
        <f t="shared" si="0"/>
        <v>0</v>
      </c>
      <c r="J24" s="75">
        <f t="shared" si="0"/>
        <v>0</v>
      </c>
      <c r="K24" s="112">
        <f t="shared" si="0"/>
        <v>0</v>
      </c>
      <c r="L24" s="76">
        <f t="shared" si="0"/>
        <v>0</v>
      </c>
    </row>
    <row r="25" spans="1:12">
      <c r="A25" s="77"/>
      <c r="B25" s="78"/>
      <c r="C25" s="79"/>
      <c r="D25" s="80"/>
      <c r="E25" s="81"/>
      <c r="F25" s="82"/>
      <c r="G25" s="74" t="str">
        <f>IFERROR(VLOOKUP(F25,Kontoplan!A:B,2,FALSE),"")</f>
        <v/>
      </c>
      <c r="H25" s="75">
        <f t="shared" si="2"/>
        <v>0</v>
      </c>
      <c r="I25" s="75">
        <f t="shared" si="0"/>
        <v>0</v>
      </c>
      <c r="J25" s="75">
        <f t="shared" si="0"/>
        <v>0</v>
      </c>
      <c r="K25" s="112">
        <f t="shared" si="0"/>
        <v>0</v>
      </c>
      <c r="L25" s="76">
        <f t="shared" si="0"/>
        <v>0</v>
      </c>
    </row>
    <row r="26" spans="1:12">
      <c r="A26" s="77"/>
      <c r="B26" s="78"/>
      <c r="C26" s="79"/>
      <c r="D26" s="80"/>
      <c r="E26" s="81"/>
      <c r="F26" s="82"/>
      <c r="G26" s="74" t="str">
        <f>IFERROR(VLOOKUP(F26,Kontoplan!A:B,2,FALSE),"")</f>
        <v/>
      </c>
      <c r="H26" s="75">
        <f t="shared" si="2"/>
        <v>0</v>
      </c>
      <c r="I26" s="75">
        <f t="shared" si="0"/>
        <v>0</v>
      </c>
      <c r="J26" s="75">
        <f t="shared" si="0"/>
        <v>0</v>
      </c>
      <c r="K26" s="112">
        <f t="shared" si="0"/>
        <v>0</v>
      </c>
      <c r="L26" s="76">
        <f t="shared" si="0"/>
        <v>0</v>
      </c>
    </row>
    <row r="27" spans="1:12">
      <c r="A27" s="77"/>
      <c r="B27" s="78"/>
      <c r="C27" s="79"/>
      <c r="D27" s="80"/>
      <c r="E27" s="81"/>
      <c r="F27" s="82"/>
      <c r="G27" s="74" t="str">
        <f>IFERROR(VLOOKUP(F27,Kontoplan!A:B,2,FALSE),"")</f>
        <v/>
      </c>
      <c r="H27" s="75">
        <f t="shared" si="2"/>
        <v>0</v>
      </c>
      <c r="I27" s="75">
        <f t="shared" si="0"/>
        <v>0</v>
      </c>
      <c r="J27" s="75">
        <f t="shared" si="0"/>
        <v>0</v>
      </c>
      <c r="K27" s="112">
        <f t="shared" si="0"/>
        <v>0</v>
      </c>
      <c r="L27" s="76">
        <f t="shared" si="0"/>
        <v>0</v>
      </c>
    </row>
    <row r="28" spans="1:12">
      <c r="A28" s="77"/>
      <c r="B28" s="78"/>
      <c r="C28" s="79"/>
      <c r="D28" s="80"/>
      <c r="E28" s="81"/>
      <c r="F28" s="82"/>
      <c r="G28" s="74" t="str">
        <f>IFERROR(VLOOKUP(F28,Kontoplan!A:B,2,FALSE),"")</f>
        <v/>
      </c>
      <c r="H28" s="75">
        <f t="shared" si="2"/>
        <v>0</v>
      </c>
      <c r="I28" s="75">
        <f t="shared" si="0"/>
        <v>0</v>
      </c>
      <c r="J28" s="75">
        <f t="shared" si="0"/>
        <v>0</v>
      </c>
      <c r="K28" s="112">
        <f t="shared" si="0"/>
        <v>0</v>
      </c>
      <c r="L28" s="76">
        <f t="shared" si="0"/>
        <v>0</v>
      </c>
    </row>
    <row r="29" spans="1:12">
      <c r="A29" s="77"/>
      <c r="B29" s="78"/>
      <c r="C29" s="79"/>
      <c r="D29" s="80"/>
      <c r="E29" s="81"/>
      <c r="F29" s="82"/>
      <c r="G29" s="74" t="str">
        <f>IFERROR(VLOOKUP(F29,Kontoplan!A:B,2,FALSE),"")</f>
        <v/>
      </c>
      <c r="H29" s="75">
        <f t="shared" si="2"/>
        <v>0</v>
      </c>
      <c r="I29" s="75">
        <f t="shared" si="0"/>
        <v>0</v>
      </c>
      <c r="J29" s="75">
        <f t="shared" si="0"/>
        <v>0</v>
      </c>
      <c r="K29" s="112">
        <f t="shared" si="0"/>
        <v>0</v>
      </c>
      <c r="L29" s="76">
        <f t="shared" si="0"/>
        <v>0</v>
      </c>
    </row>
    <row r="30" spans="1:12">
      <c r="A30" s="77"/>
      <c r="B30" s="78"/>
      <c r="C30" s="79"/>
      <c r="D30" s="80"/>
      <c r="E30" s="81"/>
      <c r="F30" s="82"/>
      <c r="G30" s="74" t="str">
        <f>IFERROR(VLOOKUP(F30,Kontoplan!A:B,2,FALSE),"")</f>
        <v/>
      </c>
      <c r="H30" s="75">
        <f t="shared" si="2"/>
        <v>0</v>
      </c>
      <c r="I30" s="75">
        <f t="shared" si="0"/>
        <v>0</v>
      </c>
      <c r="J30" s="75">
        <f t="shared" si="0"/>
        <v>0</v>
      </c>
      <c r="K30" s="112">
        <f t="shared" si="0"/>
        <v>0</v>
      </c>
      <c r="L30" s="76">
        <f t="shared" si="0"/>
        <v>0</v>
      </c>
    </row>
    <row r="31" spans="1:12">
      <c r="A31" s="77"/>
      <c r="B31" s="78"/>
      <c r="C31" s="79"/>
      <c r="D31" s="80"/>
      <c r="E31" s="81"/>
      <c r="F31" s="82"/>
      <c r="G31" s="74" t="str">
        <f>IFERROR(VLOOKUP(F31,Kontoplan!A:B,2,FALSE),"")</f>
        <v/>
      </c>
      <c r="H31" s="75">
        <f t="shared" si="2"/>
        <v>0</v>
      </c>
      <c r="I31" s="75">
        <f t="shared" si="0"/>
        <v>0</v>
      </c>
      <c r="J31" s="75">
        <f t="shared" si="0"/>
        <v>0</v>
      </c>
      <c r="K31" s="112">
        <f t="shared" si="0"/>
        <v>0</v>
      </c>
      <c r="L31" s="76">
        <f t="shared" si="0"/>
        <v>0</v>
      </c>
    </row>
    <row r="32" spans="1:12">
      <c r="A32" s="77"/>
      <c r="B32" s="78"/>
      <c r="C32" s="79"/>
      <c r="D32" s="80"/>
      <c r="E32" s="81"/>
      <c r="F32" s="82"/>
      <c r="G32" s="74" t="str">
        <f>IFERROR(VLOOKUP(F32,Kontoplan!A:B,2,FALSE),"")</f>
        <v/>
      </c>
      <c r="H32" s="75">
        <f t="shared" si="2"/>
        <v>0</v>
      </c>
      <c r="I32" s="75">
        <f t="shared" si="0"/>
        <v>0</v>
      </c>
      <c r="J32" s="75">
        <f t="shared" si="0"/>
        <v>0</v>
      </c>
      <c r="K32" s="112">
        <f t="shared" si="0"/>
        <v>0</v>
      </c>
      <c r="L32" s="76">
        <f t="shared" si="0"/>
        <v>0</v>
      </c>
    </row>
    <row r="33" spans="1:12">
      <c r="A33" s="77"/>
      <c r="B33" s="78"/>
      <c r="C33" s="79"/>
      <c r="D33" s="80"/>
      <c r="E33" s="81"/>
      <c r="F33" s="82"/>
      <c r="G33" s="74" t="str">
        <f>IFERROR(VLOOKUP(F33,Kontoplan!A:B,2,FALSE),"")</f>
        <v/>
      </c>
      <c r="H33" s="75">
        <f t="shared" si="2"/>
        <v>0</v>
      </c>
      <c r="I33" s="75">
        <f t="shared" si="0"/>
        <v>0</v>
      </c>
      <c r="J33" s="75">
        <f t="shared" si="0"/>
        <v>0</v>
      </c>
      <c r="K33" s="112">
        <f t="shared" si="0"/>
        <v>0</v>
      </c>
      <c r="L33" s="76">
        <f t="shared" si="0"/>
        <v>0</v>
      </c>
    </row>
    <row r="34" spans="1:12">
      <c r="A34" s="77"/>
      <c r="B34" s="78"/>
      <c r="C34" s="79"/>
      <c r="D34" s="80"/>
      <c r="E34" s="81"/>
      <c r="F34" s="82"/>
      <c r="G34" s="74" t="str">
        <f>IFERROR(VLOOKUP(F34,Kontoplan!A:B,2,FALSE),"")</f>
        <v/>
      </c>
      <c r="H34" s="75">
        <f t="shared" si="2"/>
        <v>0</v>
      </c>
      <c r="I34" s="75">
        <f t="shared" si="0"/>
        <v>0</v>
      </c>
      <c r="J34" s="75">
        <f t="shared" si="0"/>
        <v>0</v>
      </c>
      <c r="K34" s="112">
        <f t="shared" si="0"/>
        <v>0</v>
      </c>
      <c r="L34" s="76">
        <f t="shared" si="0"/>
        <v>0</v>
      </c>
    </row>
    <row r="35" spans="1:12">
      <c r="A35" s="77"/>
      <c r="B35" s="78"/>
      <c r="C35" s="79"/>
      <c r="D35" s="80"/>
      <c r="E35" s="81"/>
      <c r="F35" s="82"/>
      <c r="G35" s="74" t="str">
        <f>IFERROR(VLOOKUP(F35,Kontoplan!A:B,2,FALSE),"")</f>
        <v/>
      </c>
      <c r="H35" s="75">
        <f t="shared" si="2"/>
        <v>0</v>
      </c>
      <c r="I35" s="75">
        <f t="shared" si="0"/>
        <v>0</v>
      </c>
      <c r="J35" s="75">
        <f t="shared" si="0"/>
        <v>0</v>
      </c>
      <c r="K35" s="112">
        <f t="shared" si="0"/>
        <v>0</v>
      </c>
      <c r="L35" s="76">
        <f t="shared" si="0"/>
        <v>0</v>
      </c>
    </row>
    <row r="36" spans="1:12">
      <c r="A36" s="77"/>
      <c r="B36" s="78"/>
      <c r="C36" s="79"/>
      <c r="D36" s="80"/>
      <c r="E36" s="81"/>
      <c r="F36" s="82"/>
      <c r="G36" s="74" t="str">
        <f>IFERROR(VLOOKUP(F36,Kontoplan!A:B,2,FALSE),"")</f>
        <v/>
      </c>
      <c r="H36" s="75">
        <f t="shared" si="2"/>
        <v>0</v>
      </c>
      <c r="I36" s="75">
        <f t="shared" si="0"/>
        <v>0</v>
      </c>
      <c r="J36" s="75">
        <f t="shared" si="0"/>
        <v>0</v>
      </c>
      <c r="K36" s="112">
        <f t="shared" si="0"/>
        <v>0</v>
      </c>
      <c r="L36" s="76">
        <f t="shared" si="0"/>
        <v>0</v>
      </c>
    </row>
    <row r="37" spans="1:12">
      <c r="A37" s="83"/>
      <c r="B37" s="84"/>
      <c r="C37" s="85"/>
      <c r="D37" s="86"/>
      <c r="E37" s="87"/>
      <c r="F37" s="88"/>
      <c r="G37" s="89" t="str">
        <f>IFERROR(VLOOKUP(F37,Kontoplan!A:B,2,FALSE),"")</f>
        <v/>
      </c>
      <c r="H37" s="90">
        <f t="shared" si="2"/>
        <v>0</v>
      </c>
      <c r="I37" s="90">
        <f t="shared" si="0"/>
        <v>0</v>
      </c>
      <c r="J37" s="90">
        <f t="shared" si="0"/>
        <v>0</v>
      </c>
      <c r="K37" s="113">
        <f t="shared" si="0"/>
        <v>0</v>
      </c>
      <c r="L37" s="91">
        <f t="shared" si="0"/>
        <v>0</v>
      </c>
    </row>
    <row r="38" spans="1:12" ht="6.75" customHeight="1">
      <c r="A38" s="92"/>
      <c r="B38" s="93"/>
      <c r="C38" s="93"/>
      <c r="D38" s="94"/>
      <c r="E38" s="94"/>
      <c r="F38" s="95"/>
      <c r="G38" s="96" t="str">
        <f>IFERROR(VLOOKUP(F38,Kontoplan!A:B,2,FALSE),"")</f>
        <v/>
      </c>
      <c r="H38" s="97"/>
      <c r="I38" s="97"/>
      <c r="J38" s="97"/>
      <c r="K38" s="94"/>
      <c r="L38" s="98"/>
    </row>
    <row r="39" spans="1:12">
      <c r="A39" s="99"/>
      <c r="B39" s="100"/>
      <c r="C39" s="101" t="s">
        <v>53</v>
      </c>
      <c r="D39" s="102"/>
      <c r="E39" s="102"/>
      <c r="F39" s="103"/>
      <c r="G39" s="104"/>
      <c r="H39" s="105">
        <f>SUM(H5:H38)</f>
        <v>0</v>
      </c>
      <c r="I39" s="105">
        <f t="shared" ref="I39:L39" si="3">SUM(I5:I38)</f>
        <v>0</v>
      </c>
      <c r="J39" s="105">
        <f t="shared" si="3"/>
        <v>0</v>
      </c>
      <c r="K39" s="114">
        <f>SUM(K5:K38)</f>
        <v>0</v>
      </c>
      <c r="L39" s="106">
        <f t="shared" si="3"/>
        <v>0</v>
      </c>
    </row>
  </sheetData>
  <autoFilter ref="A4:L4"/>
  <mergeCells count="2">
    <mergeCell ref="B1:C1"/>
    <mergeCell ref="H1:L1"/>
  </mergeCells>
  <pageMargins left="0.31496062992125984" right="0.31496062992125984" top="0.94488188976377963" bottom="0.55118110236220474" header="0.31496062992125984" footer="0.31496062992125984"/>
  <pageSetup paperSize="9" fitToHeight="0" orientation="landscape" r:id="rId1"/>
  <headerFooter>
    <oddFooter>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9"/>
  <sheetViews>
    <sheetView zoomScale="130" zoomScaleNormal="130" workbookViewId="0">
      <selection activeCell="C36" sqref="C36"/>
    </sheetView>
  </sheetViews>
  <sheetFormatPr baseColWidth="10" defaultRowHeight="12.75"/>
  <cols>
    <col min="1" max="1" width="7.28515625" bestFit="1" customWidth="1"/>
    <col min="2" max="2" width="8.7109375" customWidth="1"/>
    <col min="3" max="3" width="30.7109375" customWidth="1"/>
    <col min="4" max="4" width="11.28515625" customWidth="1"/>
    <col min="5" max="5" width="4.42578125" bestFit="1" customWidth="1"/>
    <col min="6" max="6" width="7.85546875" style="43" bestFit="1" customWidth="1"/>
    <col min="7" max="7" width="17.28515625" bestFit="1" customWidth="1"/>
    <col min="8" max="12" width="11.28515625" customWidth="1"/>
  </cols>
  <sheetData>
    <row r="1" spans="1:12">
      <c r="A1" s="18" t="s">
        <v>49</v>
      </c>
      <c r="B1" s="120"/>
      <c r="C1" s="120"/>
      <c r="H1" s="121"/>
      <c r="I1" s="121"/>
      <c r="J1" s="121"/>
      <c r="K1" s="121"/>
      <c r="L1" s="121"/>
    </row>
    <row r="3" spans="1:12">
      <c r="H3">
        <v>1</v>
      </c>
      <c r="I3">
        <v>2</v>
      </c>
      <c r="J3">
        <v>3</v>
      </c>
      <c r="K3">
        <v>4</v>
      </c>
      <c r="L3">
        <v>5</v>
      </c>
    </row>
    <row r="4" spans="1:12">
      <c r="A4" s="55" t="s">
        <v>72</v>
      </c>
      <c r="B4" s="56" t="s">
        <v>2</v>
      </c>
      <c r="C4" s="56" t="s">
        <v>48</v>
      </c>
      <c r="D4" s="56" t="s">
        <v>50</v>
      </c>
      <c r="E4" s="56" t="s">
        <v>67</v>
      </c>
      <c r="F4" s="57" t="s">
        <v>52</v>
      </c>
      <c r="G4" s="58" t="s">
        <v>51</v>
      </c>
      <c r="H4" s="59" t="str">
        <f>IF('Vermögen, Bilanz'!B5&lt;&gt;"",'Vermögen, Bilanz'!B5,"")</f>
        <v>Verkehr</v>
      </c>
      <c r="I4" s="59" t="str">
        <f>IF('Vermögen, Bilanz'!B6&lt;&gt;"",'Vermögen, Bilanz'!B6,"")</f>
        <v>Anlage ZKB</v>
      </c>
      <c r="J4" s="59" t="str">
        <f>IF('Vermögen, Bilanz'!B7&lt;&gt;"",'Vermögen, Bilanz'!B7,"")</f>
        <v>Wertschriften</v>
      </c>
      <c r="K4" s="110" t="str">
        <f>+IF('Vermögen, Bilanz'!B8&lt;&gt;"",'Vermögen, Bilanz'!B8,"")</f>
        <v>Eigenverwaltung</v>
      </c>
      <c r="L4" s="60" t="str">
        <f>IF('Vermögen, Bilanz'!B9&lt;&gt;"",'Vermögen, Bilanz'!B9,"")</f>
        <v>Schulden</v>
      </c>
    </row>
    <row r="5" spans="1:12">
      <c r="A5" s="61"/>
      <c r="B5" s="62"/>
      <c r="C5" s="62" t="s">
        <v>4</v>
      </c>
      <c r="D5" s="63"/>
      <c r="E5" s="63"/>
      <c r="F5" s="64"/>
      <c r="G5" s="65"/>
      <c r="H5" s="66">
        <f>+'1-1'!H39</f>
        <v>0</v>
      </c>
      <c r="I5" s="66">
        <f>+'1-1'!I39</f>
        <v>0</v>
      </c>
      <c r="J5" s="66">
        <f>+'1-1'!J39</f>
        <v>0</v>
      </c>
      <c r="K5" s="111">
        <f>+'1-1'!K39</f>
        <v>0</v>
      </c>
      <c r="L5" s="67">
        <f>+'1-1'!L39</f>
        <v>0</v>
      </c>
    </row>
    <row r="6" spans="1:12">
      <c r="A6" s="68"/>
      <c r="B6" s="69"/>
      <c r="C6" s="70"/>
      <c r="D6" s="71"/>
      <c r="E6" s="72"/>
      <c r="F6" s="107"/>
      <c r="G6" s="74" t="str">
        <f>IFERROR(VLOOKUP(F6,Kontoplan!A:B,2,FALSE),"")</f>
        <v/>
      </c>
      <c r="H6" s="75">
        <f>IF($E6=H$3,$D6,0)</f>
        <v>0</v>
      </c>
      <c r="I6" s="75">
        <f t="shared" ref="I6:L37" si="0">IF($E6=I$3,$D6,0)</f>
        <v>0</v>
      </c>
      <c r="J6" s="75">
        <f t="shared" si="0"/>
        <v>0</v>
      </c>
      <c r="K6" s="112">
        <f t="shared" si="0"/>
        <v>0</v>
      </c>
      <c r="L6" s="76">
        <f t="shared" si="0"/>
        <v>0</v>
      </c>
    </row>
    <row r="7" spans="1:12">
      <c r="A7" s="77"/>
      <c r="B7" s="78"/>
      <c r="C7" s="79"/>
      <c r="D7" s="80"/>
      <c r="E7" s="81"/>
      <c r="F7" s="108"/>
      <c r="G7" s="74" t="str">
        <f>IFERROR(VLOOKUP(F7,Kontoplan!A:B,2,FALSE),"")</f>
        <v/>
      </c>
      <c r="H7" s="75">
        <f t="shared" ref="H7:H22" si="1">IF($E7=H$3,$D7,0)</f>
        <v>0</v>
      </c>
      <c r="I7" s="75">
        <f t="shared" si="0"/>
        <v>0</v>
      </c>
      <c r="J7" s="75">
        <f t="shared" si="0"/>
        <v>0</v>
      </c>
      <c r="K7" s="112">
        <f t="shared" si="0"/>
        <v>0</v>
      </c>
      <c r="L7" s="76">
        <f t="shared" si="0"/>
        <v>0</v>
      </c>
    </row>
    <row r="8" spans="1:12">
      <c r="A8" s="77"/>
      <c r="B8" s="78"/>
      <c r="C8" s="79"/>
      <c r="D8" s="80"/>
      <c r="E8" s="81"/>
      <c r="F8" s="108"/>
      <c r="G8" s="74" t="str">
        <f>IFERROR(VLOOKUP(F8,Kontoplan!A:B,2,FALSE),"")</f>
        <v/>
      </c>
      <c r="H8" s="75">
        <f t="shared" si="1"/>
        <v>0</v>
      </c>
      <c r="I8" s="75">
        <f t="shared" si="0"/>
        <v>0</v>
      </c>
      <c r="J8" s="75">
        <f t="shared" si="0"/>
        <v>0</v>
      </c>
      <c r="K8" s="112">
        <f t="shared" si="0"/>
        <v>0</v>
      </c>
      <c r="L8" s="76">
        <f t="shared" si="0"/>
        <v>0</v>
      </c>
    </row>
    <row r="9" spans="1:12">
      <c r="A9" s="77"/>
      <c r="B9" s="78"/>
      <c r="C9" s="79"/>
      <c r="D9" s="80"/>
      <c r="E9" s="81"/>
      <c r="F9" s="108"/>
      <c r="G9" s="74" t="str">
        <f>IFERROR(VLOOKUP(F9,Kontoplan!A:B,2,FALSE),"")</f>
        <v/>
      </c>
      <c r="H9" s="75">
        <f t="shared" si="1"/>
        <v>0</v>
      </c>
      <c r="I9" s="75">
        <f t="shared" si="0"/>
        <v>0</v>
      </c>
      <c r="J9" s="75">
        <f t="shared" si="0"/>
        <v>0</v>
      </c>
      <c r="K9" s="112">
        <f t="shared" si="0"/>
        <v>0</v>
      </c>
      <c r="L9" s="76">
        <f t="shared" si="0"/>
        <v>0</v>
      </c>
    </row>
    <row r="10" spans="1:12">
      <c r="A10" s="77"/>
      <c r="B10" s="78"/>
      <c r="C10" s="79"/>
      <c r="D10" s="80"/>
      <c r="E10" s="81"/>
      <c r="F10" s="108"/>
      <c r="G10" s="74" t="str">
        <f>IFERROR(VLOOKUP(F10,Kontoplan!A:B,2,FALSE),"")</f>
        <v/>
      </c>
      <c r="H10" s="75">
        <f t="shared" si="1"/>
        <v>0</v>
      </c>
      <c r="I10" s="75">
        <f t="shared" si="0"/>
        <v>0</v>
      </c>
      <c r="J10" s="75">
        <f t="shared" si="0"/>
        <v>0</v>
      </c>
      <c r="K10" s="112">
        <f t="shared" si="0"/>
        <v>0</v>
      </c>
      <c r="L10" s="76">
        <f t="shared" si="0"/>
        <v>0</v>
      </c>
    </row>
    <row r="11" spans="1:12">
      <c r="A11" s="77"/>
      <c r="B11" s="78"/>
      <c r="C11" s="79"/>
      <c r="D11" s="80"/>
      <c r="E11" s="81"/>
      <c r="F11" s="108"/>
      <c r="G11" s="74" t="str">
        <f>IFERROR(VLOOKUP(F11,Kontoplan!A:B,2,FALSE),"")</f>
        <v/>
      </c>
      <c r="H11" s="75">
        <f t="shared" si="1"/>
        <v>0</v>
      </c>
      <c r="I11" s="75">
        <f t="shared" si="0"/>
        <v>0</v>
      </c>
      <c r="J11" s="75">
        <f t="shared" si="0"/>
        <v>0</v>
      </c>
      <c r="K11" s="112">
        <f t="shared" si="0"/>
        <v>0</v>
      </c>
      <c r="L11" s="76">
        <f t="shared" si="0"/>
        <v>0</v>
      </c>
    </row>
    <row r="12" spans="1:12">
      <c r="A12" s="77"/>
      <c r="B12" s="78"/>
      <c r="C12" s="79"/>
      <c r="D12" s="80"/>
      <c r="E12" s="81"/>
      <c r="F12" s="108"/>
      <c r="G12" s="74" t="str">
        <f>IFERROR(VLOOKUP(F12,Kontoplan!A:B,2,FALSE),"")</f>
        <v/>
      </c>
      <c r="H12" s="75">
        <f t="shared" si="1"/>
        <v>0</v>
      </c>
      <c r="I12" s="75">
        <f t="shared" si="0"/>
        <v>0</v>
      </c>
      <c r="J12" s="75">
        <f t="shared" si="0"/>
        <v>0</v>
      </c>
      <c r="K12" s="112">
        <f t="shared" si="0"/>
        <v>0</v>
      </c>
      <c r="L12" s="76">
        <f t="shared" si="0"/>
        <v>0</v>
      </c>
    </row>
    <row r="13" spans="1:12">
      <c r="A13" s="77"/>
      <c r="B13" s="78"/>
      <c r="C13" s="79"/>
      <c r="D13" s="80"/>
      <c r="E13" s="81"/>
      <c r="F13" s="108"/>
      <c r="G13" s="74" t="str">
        <f>IFERROR(VLOOKUP(F13,Kontoplan!A:B,2,FALSE),"")</f>
        <v/>
      </c>
      <c r="H13" s="75">
        <f t="shared" si="1"/>
        <v>0</v>
      </c>
      <c r="I13" s="75">
        <f t="shared" si="0"/>
        <v>0</v>
      </c>
      <c r="J13" s="75">
        <f t="shared" si="0"/>
        <v>0</v>
      </c>
      <c r="K13" s="112">
        <f t="shared" si="0"/>
        <v>0</v>
      </c>
      <c r="L13" s="76">
        <f t="shared" si="0"/>
        <v>0</v>
      </c>
    </row>
    <row r="14" spans="1:12">
      <c r="A14" s="77"/>
      <c r="B14" s="78"/>
      <c r="C14" s="79"/>
      <c r="D14" s="80"/>
      <c r="E14" s="81"/>
      <c r="F14" s="108"/>
      <c r="G14" s="74" t="str">
        <f>IFERROR(VLOOKUP(F14,Kontoplan!A:B,2,FALSE),"")</f>
        <v/>
      </c>
      <c r="H14" s="75">
        <f t="shared" si="1"/>
        <v>0</v>
      </c>
      <c r="I14" s="75">
        <f t="shared" si="0"/>
        <v>0</v>
      </c>
      <c r="J14" s="75">
        <f t="shared" si="0"/>
        <v>0</v>
      </c>
      <c r="K14" s="112">
        <f t="shared" si="0"/>
        <v>0</v>
      </c>
      <c r="L14" s="76">
        <f t="shared" si="0"/>
        <v>0</v>
      </c>
    </row>
    <row r="15" spans="1:12">
      <c r="A15" s="77"/>
      <c r="B15" s="78"/>
      <c r="C15" s="79"/>
      <c r="D15" s="80"/>
      <c r="E15" s="81"/>
      <c r="F15" s="108"/>
      <c r="G15" s="74" t="str">
        <f>IFERROR(VLOOKUP(F15,Kontoplan!A:B,2,FALSE),"")</f>
        <v/>
      </c>
      <c r="H15" s="75">
        <f t="shared" si="1"/>
        <v>0</v>
      </c>
      <c r="I15" s="75">
        <f t="shared" si="0"/>
        <v>0</v>
      </c>
      <c r="J15" s="75">
        <f t="shared" si="0"/>
        <v>0</v>
      </c>
      <c r="K15" s="112">
        <f t="shared" si="0"/>
        <v>0</v>
      </c>
      <c r="L15" s="76">
        <f t="shared" si="0"/>
        <v>0</v>
      </c>
    </row>
    <row r="16" spans="1:12">
      <c r="A16" s="77"/>
      <c r="B16" s="78"/>
      <c r="C16" s="79"/>
      <c r="D16" s="80"/>
      <c r="E16" s="81"/>
      <c r="F16" s="108"/>
      <c r="G16" s="74" t="str">
        <f>IFERROR(VLOOKUP(F16,Kontoplan!A:B,2,FALSE),"")</f>
        <v/>
      </c>
      <c r="H16" s="75">
        <f t="shared" si="1"/>
        <v>0</v>
      </c>
      <c r="I16" s="75">
        <f t="shared" si="0"/>
        <v>0</v>
      </c>
      <c r="J16" s="75">
        <f t="shared" si="0"/>
        <v>0</v>
      </c>
      <c r="K16" s="112">
        <f t="shared" si="0"/>
        <v>0</v>
      </c>
      <c r="L16" s="76">
        <f t="shared" si="0"/>
        <v>0</v>
      </c>
    </row>
    <row r="17" spans="1:12">
      <c r="A17" s="77"/>
      <c r="B17" s="78"/>
      <c r="C17" s="79"/>
      <c r="D17" s="80"/>
      <c r="E17" s="81"/>
      <c r="F17" s="108"/>
      <c r="G17" s="74" t="str">
        <f>IFERROR(VLOOKUP(F17,Kontoplan!A:B,2,FALSE),"")</f>
        <v/>
      </c>
      <c r="H17" s="75">
        <f t="shared" si="1"/>
        <v>0</v>
      </c>
      <c r="I17" s="75">
        <f t="shared" si="0"/>
        <v>0</v>
      </c>
      <c r="J17" s="75">
        <f t="shared" si="0"/>
        <v>0</v>
      </c>
      <c r="K17" s="112">
        <f t="shared" si="0"/>
        <v>0</v>
      </c>
      <c r="L17" s="76">
        <f t="shared" si="0"/>
        <v>0</v>
      </c>
    </row>
    <row r="18" spans="1:12">
      <c r="A18" s="77"/>
      <c r="B18" s="78"/>
      <c r="C18" s="79"/>
      <c r="D18" s="80"/>
      <c r="E18" s="81"/>
      <c r="F18" s="108"/>
      <c r="G18" s="74" t="str">
        <f>IFERROR(VLOOKUP(F18,Kontoplan!A:B,2,FALSE),"")</f>
        <v/>
      </c>
      <c r="H18" s="75">
        <f t="shared" si="1"/>
        <v>0</v>
      </c>
      <c r="I18" s="75">
        <f t="shared" si="0"/>
        <v>0</v>
      </c>
      <c r="J18" s="75">
        <f t="shared" si="0"/>
        <v>0</v>
      </c>
      <c r="K18" s="112">
        <f t="shared" si="0"/>
        <v>0</v>
      </c>
      <c r="L18" s="76">
        <f t="shared" si="0"/>
        <v>0</v>
      </c>
    </row>
    <row r="19" spans="1:12">
      <c r="A19" s="77"/>
      <c r="B19" s="78"/>
      <c r="C19" s="79"/>
      <c r="D19" s="80"/>
      <c r="E19" s="81"/>
      <c r="F19" s="108"/>
      <c r="G19" s="74" t="str">
        <f>IFERROR(VLOOKUP(F19,Kontoplan!A:B,2,FALSE),"")</f>
        <v/>
      </c>
      <c r="H19" s="75">
        <f t="shared" si="1"/>
        <v>0</v>
      </c>
      <c r="I19" s="75">
        <f t="shared" si="0"/>
        <v>0</v>
      </c>
      <c r="J19" s="75">
        <f t="shared" si="0"/>
        <v>0</v>
      </c>
      <c r="K19" s="112">
        <f t="shared" si="0"/>
        <v>0</v>
      </c>
      <c r="L19" s="76">
        <f t="shared" si="0"/>
        <v>0</v>
      </c>
    </row>
    <row r="20" spans="1:12">
      <c r="A20" s="77"/>
      <c r="B20" s="78"/>
      <c r="C20" s="79"/>
      <c r="D20" s="80"/>
      <c r="E20" s="81"/>
      <c r="F20" s="108"/>
      <c r="G20" s="74" t="str">
        <f>IFERROR(VLOOKUP(F20,Kontoplan!A:B,2,FALSE),"")</f>
        <v/>
      </c>
      <c r="H20" s="75">
        <f t="shared" si="1"/>
        <v>0</v>
      </c>
      <c r="I20" s="75">
        <f t="shared" si="0"/>
        <v>0</v>
      </c>
      <c r="J20" s="75">
        <f t="shared" si="0"/>
        <v>0</v>
      </c>
      <c r="K20" s="112">
        <f t="shared" si="0"/>
        <v>0</v>
      </c>
      <c r="L20" s="76">
        <f t="shared" si="0"/>
        <v>0</v>
      </c>
    </row>
    <row r="21" spans="1:12">
      <c r="A21" s="77"/>
      <c r="B21" s="78"/>
      <c r="C21" s="79"/>
      <c r="D21" s="80"/>
      <c r="E21" s="81"/>
      <c r="F21" s="108"/>
      <c r="G21" s="74" t="str">
        <f>IFERROR(VLOOKUP(F21,Kontoplan!A:B,2,FALSE),"")</f>
        <v/>
      </c>
      <c r="H21" s="75">
        <f t="shared" si="1"/>
        <v>0</v>
      </c>
      <c r="I21" s="75">
        <f t="shared" si="0"/>
        <v>0</v>
      </c>
      <c r="J21" s="75">
        <f t="shared" si="0"/>
        <v>0</v>
      </c>
      <c r="K21" s="112">
        <f t="shared" si="0"/>
        <v>0</v>
      </c>
      <c r="L21" s="76">
        <f t="shared" si="0"/>
        <v>0</v>
      </c>
    </row>
    <row r="22" spans="1:12">
      <c r="A22" s="77"/>
      <c r="B22" s="78"/>
      <c r="C22" s="79"/>
      <c r="D22" s="80"/>
      <c r="E22" s="81"/>
      <c r="F22" s="108"/>
      <c r="G22" s="74" t="str">
        <f>IFERROR(VLOOKUP(F22,Kontoplan!A:B,2,FALSE),"")</f>
        <v/>
      </c>
      <c r="H22" s="75">
        <f t="shared" si="1"/>
        <v>0</v>
      </c>
      <c r="I22" s="75">
        <f t="shared" si="0"/>
        <v>0</v>
      </c>
      <c r="J22" s="75">
        <f t="shared" si="0"/>
        <v>0</v>
      </c>
      <c r="K22" s="112">
        <f t="shared" si="0"/>
        <v>0</v>
      </c>
      <c r="L22" s="76">
        <f t="shared" si="0"/>
        <v>0</v>
      </c>
    </row>
    <row r="23" spans="1:12">
      <c r="A23" s="77"/>
      <c r="B23" s="78"/>
      <c r="C23" s="79"/>
      <c r="D23" s="80"/>
      <c r="E23" s="81"/>
      <c r="F23" s="108"/>
      <c r="G23" s="74" t="str">
        <f>IFERROR(VLOOKUP(F23,Kontoplan!A:B,2,FALSE),"")</f>
        <v/>
      </c>
      <c r="H23" s="75">
        <f t="shared" ref="H23:H37" si="2">IF($E23=H$3,$D23,0)</f>
        <v>0</v>
      </c>
      <c r="I23" s="75">
        <f t="shared" si="0"/>
        <v>0</v>
      </c>
      <c r="J23" s="75">
        <f t="shared" si="0"/>
        <v>0</v>
      </c>
      <c r="K23" s="112">
        <f t="shared" si="0"/>
        <v>0</v>
      </c>
      <c r="L23" s="76">
        <f t="shared" si="0"/>
        <v>0</v>
      </c>
    </row>
    <row r="24" spans="1:12">
      <c r="A24" s="77"/>
      <c r="B24" s="78"/>
      <c r="C24" s="79"/>
      <c r="D24" s="80"/>
      <c r="E24" s="81"/>
      <c r="F24" s="108"/>
      <c r="G24" s="74" t="str">
        <f>IFERROR(VLOOKUP(F24,Kontoplan!A:B,2,FALSE),"")</f>
        <v/>
      </c>
      <c r="H24" s="75">
        <f t="shared" si="2"/>
        <v>0</v>
      </c>
      <c r="I24" s="75">
        <f t="shared" si="0"/>
        <v>0</v>
      </c>
      <c r="J24" s="75">
        <f t="shared" si="0"/>
        <v>0</v>
      </c>
      <c r="K24" s="112">
        <f t="shared" si="0"/>
        <v>0</v>
      </c>
      <c r="L24" s="76">
        <f t="shared" si="0"/>
        <v>0</v>
      </c>
    </row>
    <row r="25" spans="1:12">
      <c r="A25" s="77"/>
      <c r="B25" s="78"/>
      <c r="C25" s="79"/>
      <c r="D25" s="80"/>
      <c r="E25" s="81"/>
      <c r="F25" s="108"/>
      <c r="G25" s="74" t="str">
        <f>IFERROR(VLOOKUP(F25,Kontoplan!A:B,2,FALSE),"")</f>
        <v/>
      </c>
      <c r="H25" s="75">
        <f t="shared" si="2"/>
        <v>0</v>
      </c>
      <c r="I25" s="75">
        <f t="shared" si="0"/>
        <v>0</v>
      </c>
      <c r="J25" s="75">
        <f t="shared" si="0"/>
        <v>0</v>
      </c>
      <c r="K25" s="112">
        <f t="shared" si="0"/>
        <v>0</v>
      </c>
      <c r="L25" s="76">
        <f t="shared" si="0"/>
        <v>0</v>
      </c>
    </row>
    <row r="26" spans="1:12">
      <c r="A26" s="77"/>
      <c r="B26" s="78"/>
      <c r="C26" s="79"/>
      <c r="D26" s="80"/>
      <c r="E26" s="81"/>
      <c r="F26" s="108"/>
      <c r="G26" s="74" t="str">
        <f>IFERROR(VLOOKUP(F26,Kontoplan!A:B,2,FALSE),"")</f>
        <v/>
      </c>
      <c r="H26" s="75">
        <f t="shared" si="2"/>
        <v>0</v>
      </c>
      <c r="I26" s="75">
        <f t="shared" si="0"/>
        <v>0</v>
      </c>
      <c r="J26" s="75">
        <f t="shared" si="0"/>
        <v>0</v>
      </c>
      <c r="K26" s="112">
        <f t="shared" si="0"/>
        <v>0</v>
      </c>
      <c r="L26" s="76">
        <f t="shared" si="0"/>
        <v>0</v>
      </c>
    </row>
    <row r="27" spans="1:12">
      <c r="A27" s="77"/>
      <c r="B27" s="78"/>
      <c r="C27" s="79"/>
      <c r="D27" s="80"/>
      <c r="E27" s="81"/>
      <c r="F27" s="108"/>
      <c r="G27" s="74" t="str">
        <f>IFERROR(VLOOKUP(F27,Kontoplan!A:B,2,FALSE),"")</f>
        <v/>
      </c>
      <c r="H27" s="75">
        <f t="shared" si="2"/>
        <v>0</v>
      </c>
      <c r="I27" s="75">
        <f t="shared" si="0"/>
        <v>0</v>
      </c>
      <c r="J27" s="75">
        <f t="shared" si="0"/>
        <v>0</v>
      </c>
      <c r="K27" s="112">
        <f t="shared" si="0"/>
        <v>0</v>
      </c>
      <c r="L27" s="76">
        <f t="shared" si="0"/>
        <v>0</v>
      </c>
    </row>
    <row r="28" spans="1:12">
      <c r="A28" s="77"/>
      <c r="B28" s="78"/>
      <c r="C28" s="79"/>
      <c r="D28" s="80"/>
      <c r="E28" s="81"/>
      <c r="F28" s="108"/>
      <c r="G28" s="74" t="str">
        <f>IFERROR(VLOOKUP(F28,Kontoplan!A:B,2,FALSE),"")</f>
        <v/>
      </c>
      <c r="H28" s="75">
        <f t="shared" si="2"/>
        <v>0</v>
      </c>
      <c r="I28" s="75">
        <f t="shared" si="0"/>
        <v>0</v>
      </c>
      <c r="J28" s="75">
        <f t="shared" si="0"/>
        <v>0</v>
      </c>
      <c r="K28" s="112">
        <f t="shared" si="0"/>
        <v>0</v>
      </c>
      <c r="L28" s="76">
        <f t="shared" si="0"/>
        <v>0</v>
      </c>
    </row>
    <row r="29" spans="1:12">
      <c r="A29" s="77"/>
      <c r="B29" s="78"/>
      <c r="C29" s="79"/>
      <c r="D29" s="80"/>
      <c r="E29" s="81"/>
      <c r="F29" s="108"/>
      <c r="G29" s="74" t="str">
        <f>IFERROR(VLOOKUP(F29,Kontoplan!A:B,2,FALSE),"")</f>
        <v/>
      </c>
      <c r="H29" s="75">
        <f t="shared" si="2"/>
        <v>0</v>
      </c>
      <c r="I29" s="75">
        <f t="shared" si="0"/>
        <v>0</v>
      </c>
      <c r="J29" s="75">
        <f t="shared" si="0"/>
        <v>0</v>
      </c>
      <c r="K29" s="112">
        <f t="shared" si="0"/>
        <v>0</v>
      </c>
      <c r="L29" s="76">
        <f t="shared" si="0"/>
        <v>0</v>
      </c>
    </row>
    <row r="30" spans="1:12">
      <c r="A30" s="77"/>
      <c r="B30" s="78"/>
      <c r="C30" s="79"/>
      <c r="D30" s="80"/>
      <c r="E30" s="81"/>
      <c r="F30" s="108"/>
      <c r="G30" s="74" t="str">
        <f>IFERROR(VLOOKUP(F30,Kontoplan!A:B,2,FALSE),"")</f>
        <v/>
      </c>
      <c r="H30" s="75">
        <f t="shared" si="2"/>
        <v>0</v>
      </c>
      <c r="I30" s="75">
        <f t="shared" si="0"/>
        <v>0</v>
      </c>
      <c r="J30" s="75">
        <f t="shared" si="0"/>
        <v>0</v>
      </c>
      <c r="K30" s="112">
        <f t="shared" si="0"/>
        <v>0</v>
      </c>
      <c r="L30" s="76">
        <f t="shared" si="0"/>
        <v>0</v>
      </c>
    </row>
    <row r="31" spans="1:12">
      <c r="A31" s="77"/>
      <c r="B31" s="78"/>
      <c r="C31" s="79"/>
      <c r="D31" s="80"/>
      <c r="E31" s="81"/>
      <c r="F31" s="108"/>
      <c r="G31" s="74" t="str">
        <f>IFERROR(VLOOKUP(F31,Kontoplan!A:B,2,FALSE),"")</f>
        <v/>
      </c>
      <c r="H31" s="75">
        <f t="shared" si="2"/>
        <v>0</v>
      </c>
      <c r="I31" s="75">
        <f t="shared" si="0"/>
        <v>0</v>
      </c>
      <c r="J31" s="75">
        <f t="shared" si="0"/>
        <v>0</v>
      </c>
      <c r="K31" s="112">
        <f t="shared" si="0"/>
        <v>0</v>
      </c>
      <c r="L31" s="76">
        <f t="shared" si="0"/>
        <v>0</v>
      </c>
    </row>
    <row r="32" spans="1:12">
      <c r="A32" s="77"/>
      <c r="B32" s="78"/>
      <c r="C32" s="79"/>
      <c r="D32" s="80"/>
      <c r="E32" s="81"/>
      <c r="F32" s="108"/>
      <c r="G32" s="74" t="str">
        <f>IFERROR(VLOOKUP(F32,Kontoplan!A:B,2,FALSE),"")</f>
        <v/>
      </c>
      <c r="H32" s="75">
        <f t="shared" si="2"/>
        <v>0</v>
      </c>
      <c r="I32" s="75">
        <f t="shared" si="0"/>
        <v>0</v>
      </c>
      <c r="J32" s="75">
        <f t="shared" si="0"/>
        <v>0</v>
      </c>
      <c r="K32" s="112">
        <f t="shared" si="0"/>
        <v>0</v>
      </c>
      <c r="L32" s="76">
        <f t="shared" si="0"/>
        <v>0</v>
      </c>
    </row>
    <row r="33" spans="1:12">
      <c r="A33" s="77"/>
      <c r="B33" s="78"/>
      <c r="C33" s="79"/>
      <c r="D33" s="80"/>
      <c r="E33" s="81"/>
      <c r="F33" s="108"/>
      <c r="G33" s="74" t="str">
        <f>IFERROR(VLOOKUP(F33,Kontoplan!A:B,2,FALSE),"")</f>
        <v/>
      </c>
      <c r="H33" s="75">
        <f t="shared" si="2"/>
        <v>0</v>
      </c>
      <c r="I33" s="75">
        <f t="shared" si="0"/>
        <v>0</v>
      </c>
      <c r="J33" s="75">
        <f t="shared" si="0"/>
        <v>0</v>
      </c>
      <c r="K33" s="112">
        <f t="shared" si="0"/>
        <v>0</v>
      </c>
      <c r="L33" s="76">
        <f t="shared" si="0"/>
        <v>0</v>
      </c>
    </row>
    <row r="34" spans="1:12">
      <c r="A34" s="77"/>
      <c r="B34" s="78"/>
      <c r="C34" s="79"/>
      <c r="D34" s="80"/>
      <c r="E34" s="81"/>
      <c r="F34" s="108"/>
      <c r="G34" s="74" t="str">
        <f>IFERROR(VLOOKUP(F34,Kontoplan!A:B,2,FALSE),"")</f>
        <v/>
      </c>
      <c r="H34" s="75">
        <f t="shared" si="2"/>
        <v>0</v>
      </c>
      <c r="I34" s="75">
        <f t="shared" si="0"/>
        <v>0</v>
      </c>
      <c r="J34" s="75">
        <f t="shared" si="0"/>
        <v>0</v>
      </c>
      <c r="K34" s="112">
        <f t="shared" si="0"/>
        <v>0</v>
      </c>
      <c r="L34" s="76">
        <f t="shared" si="0"/>
        <v>0</v>
      </c>
    </row>
    <row r="35" spans="1:12">
      <c r="A35" s="77"/>
      <c r="B35" s="78"/>
      <c r="C35" s="79"/>
      <c r="D35" s="80"/>
      <c r="E35" s="81"/>
      <c r="F35" s="108"/>
      <c r="G35" s="74" t="str">
        <f>IFERROR(VLOOKUP(F35,Kontoplan!A:B,2,FALSE),"")</f>
        <v/>
      </c>
      <c r="H35" s="75">
        <f t="shared" si="2"/>
        <v>0</v>
      </c>
      <c r="I35" s="75">
        <f t="shared" si="0"/>
        <v>0</v>
      </c>
      <c r="J35" s="75">
        <f t="shared" si="0"/>
        <v>0</v>
      </c>
      <c r="K35" s="112">
        <f t="shared" si="0"/>
        <v>0</v>
      </c>
      <c r="L35" s="76">
        <f t="shared" si="0"/>
        <v>0</v>
      </c>
    </row>
    <row r="36" spans="1:12">
      <c r="A36" s="77"/>
      <c r="B36" s="78"/>
      <c r="C36" s="79"/>
      <c r="D36" s="80"/>
      <c r="E36" s="81"/>
      <c r="F36" s="108"/>
      <c r="G36" s="74" t="str">
        <f>IFERROR(VLOOKUP(F36,Kontoplan!A:B,2,FALSE),"")</f>
        <v/>
      </c>
      <c r="H36" s="75">
        <f t="shared" si="2"/>
        <v>0</v>
      </c>
      <c r="I36" s="75">
        <f t="shared" si="0"/>
        <v>0</v>
      </c>
      <c r="J36" s="75">
        <f t="shared" si="0"/>
        <v>0</v>
      </c>
      <c r="K36" s="112">
        <f t="shared" si="0"/>
        <v>0</v>
      </c>
      <c r="L36" s="76">
        <f t="shared" si="0"/>
        <v>0</v>
      </c>
    </row>
    <row r="37" spans="1:12">
      <c r="A37" s="83"/>
      <c r="B37" s="84"/>
      <c r="C37" s="85"/>
      <c r="D37" s="86"/>
      <c r="E37" s="87"/>
      <c r="F37" s="109"/>
      <c r="G37" s="89" t="str">
        <f>IFERROR(VLOOKUP(F37,Kontoplan!A:B,2,FALSE),"")</f>
        <v/>
      </c>
      <c r="H37" s="90">
        <f t="shared" si="2"/>
        <v>0</v>
      </c>
      <c r="I37" s="90">
        <f t="shared" si="0"/>
        <v>0</v>
      </c>
      <c r="J37" s="90">
        <f t="shared" si="0"/>
        <v>0</v>
      </c>
      <c r="K37" s="113">
        <f t="shared" si="0"/>
        <v>0</v>
      </c>
      <c r="L37" s="91">
        <f t="shared" si="0"/>
        <v>0</v>
      </c>
    </row>
    <row r="38" spans="1:12" ht="6.75" customHeight="1">
      <c r="A38" s="92"/>
      <c r="B38" s="93"/>
      <c r="C38" s="93"/>
      <c r="D38" s="94"/>
      <c r="E38" s="94"/>
      <c r="F38" s="95"/>
      <c r="G38" s="96" t="str">
        <f>IFERROR(VLOOKUP(F38,Kontoplan!A:B,2,FALSE),"")</f>
        <v/>
      </c>
      <c r="H38" s="97"/>
      <c r="I38" s="97"/>
      <c r="J38" s="97"/>
      <c r="K38" s="94"/>
      <c r="L38" s="98"/>
    </row>
    <row r="39" spans="1:12">
      <c r="A39" s="99"/>
      <c r="B39" s="100"/>
      <c r="C39" s="101" t="s">
        <v>53</v>
      </c>
      <c r="D39" s="102"/>
      <c r="E39" s="102"/>
      <c r="F39" s="103"/>
      <c r="G39" s="104"/>
      <c r="H39" s="105">
        <f>SUM(H5:H38)</f>
        <v>0</v>
      </c>
      <c r="I39" s="105">
        <f t="shared" ref="I39:L39" si="3">SUM(I5:I38)</f>
        <v>0</v>
      </c>
      <c r="J39" s="105">
        <f t="shared" si="3"/>
        <v>0</v>
      </c>
      <c r="K39" s="114">
        <f>SUM(K5:K38)</f>
        <v>0</v>
      </c>
      <c r="L39" s="106">
        <f t="shared" si="3"/>
        <v>0</v>
      </c>
    </row>
  </sheetData>
  <autoFilter ref="A4:L4"/>
  <mergeCells count="2">
    <mergeCell ref="B1:C1"/>
    <mergeCell ref="H1:L1"/>
  </mergeCells>
  <pageMargins left="0.31496062992125984" right="0.31496062992125984" top="0.94488188976377963" bottom="0.55118110236220474" header="0.31496062992125984" footer="0.31496062992125984"/>
  <pageSetup paperSize="9" fitToHeight="0" orientation="landscape" r:id="rId1"/>
  <headerFooter>
    <oddFooter>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9"/>
  <sheetViews>
    <sheetView zoomScale="130" zoomScaleNormal="130" workbookViewId="0">
      <selection activeCell="C36" sqref="C36"/>
    </sheetView>
  </sheetViews>
  <sheetFormatPr baseColWidth="10" defaultRowHeight="12.75"/>
  <cols>
    <col min="1" max="1" width="7.28515625" bestFit="1" customWidth="1"/>
    <col min="2" max="2" width="8.7109375" customWidth="1"/>
    <col min="3" max="3" width="30.7109375" customWidth="1"/>
    <col min="4" max="4" width="11.28515625" customWidth="1"/>
    <col min="5" max="5" width="4.42578125" bestFit="1" customWidth="1"/>
    <col min="6" max="6" width="7.85546875" style="43" bestFit="1" customWidth="1"/>
    <col min="7" max="7" width="17.28515625" bestFit="1" customWidth="1"/>
    <col min="8" max="12" width="11.28515625" customWidth="1"/>
  </cols>
  <sheetData>
    <row r="1" spans="1:12">
      <c r="A1" s="18" t="s">
        <v>49</v>
      </c>
      <c r="B1" s="120"/>
      <c r="C1" s="120"/>
      <c r="H1" s="121"/>
      <c r="I1" s="121"/>
      <c r="J1" s="121"/>
      <c r="K1" s="121"/>
      <c r="L1" s="121"/>
    </row>
    <row r="3" spans="1:12">
      <c r="H3">
        <v>1</v>
      </c>
      <c r="I3">
        <v>2</v>
      </c>
      <c r="J3">
        <v>3</v>
      </c>
      <c r="K3">
        <v>4</v>
      </c>
      <c r="L3">
        <v>5</v>
      </c>
    </row>
    <row r="4" spans="1:12">
      <c r="A4" s="55" t="s">
        <v>72</v>
      </c>
      <c r="B4" s="56" t="s">
        <v>2</v>
      </c>
      <c r="C4" s="56" t="s">
        <v>48</v>
      </c>
      <c r="D4" s="56" t="s">
        <v>50</v>
      </c>
      <c r="E4" s="56" t="s">
        <v>67</v>
      </c>
      <c r="F4" s="57" t="s">
        <v>52</v>
      </c>
      <c r="G4" s="58" t="s">
        <v>51</v>
      </c>
      <c r="H4" s="59" t="str">
        <f>IF('Vermögen, Bilanz'!B5&lt;&gt;"",'Vermögen, Bilanz'!B5,"")</f>
        <v>Verkehr</v>
      </c>
      <c r="I4" s="59" t="str">
        <f>IF('Vermögen, Bilanz'!B6&lt;&gt;"",'Vermögen, Bilanz'!B6,"")</f>
        <v>Anlage ZKB</v>
      </c>
      <c r="J4" s="59" t="str">
        <f>IF('Vermögen, Bilanz'!B7&lt;&gt;"",'Vermögen, Bilanz'!B7,"")</f>
        <v>Wertschriften</v>
      </c>
      <c r="K4" s="110" t="str">
        <f>+IF('Vermögen, Bilanz'!B8&lt;&gt;"",'Vermögen, Bilanz'!B8,"")</f>
        <v>Eigenverwaltung</v>
      </c>
      <c r="L4" s="60" t="str">
        <f>IF('Vermögen, Bilanz'!B9&lt;&gt;"",'Vermögen, Bilanz'!B9,"")</f>
        <v>Schulden</v>
      </c>
    </row>
    <row r="5" spans="1:12">
      <c r="A5" s="61"/>
      <c r="B5" s="62"/>
      <c r="C5" s="62" t="s">
        <v>4</v>
      </c>
      <c r="D5" s="63"/>
      <c r="E5" s="63"/>
      <c r="F5" s="64"/>
      <c r="G5" s="65"/>
      <c r="H5" s="66">
        <f>+'2-1'!H39</f>
        <v>0</v>
      </c>
      <c r="I5" s="66">
        <f>+'2-1'!I39</f>
        <v>0</v>
      </c>
      <c r="J5" s="66">
        <f>+'2-1'!J39</f>
        <v>0</v>
      </c>
      <c r="K5" s="111">
        <f>+'2-1'!K39</f>
        <v>0</v>
      </c>
      <c r="L5" s="67">
        <f>+'2-1'!L39</f>
        <v>0</v>
      </c>
    </row>
    <row r="6" spans="1:12">
      <c r="A6" s="68"/>
      <c r="B6" s="69"/>
      <c r="C6" s="70"/>
      <c r="D6" s="71"/>
      <c r="E6" s="72"/>
      <c r="F6" s="107"/>
      <c r="G6" s="74" t="str">
        <f>IFERROR(VLOOKUP(F6,Kontoplan!A:B,2,FALSE),"")</f>
        <v/>
      </c>
      <c r="H6" s="75">
        <f>IF($E6=H$3,$D6,0)</f>
        <v>0</v>
      </c>
      <c r="I6" s="75">
        <f t="shared" ref="I6:L37" si="0">IF($E6=I$3,$D6,0)</f>
        <v>0</v>
      </c>
      <c r="J6" s="75">
        <f t="shared" si="0"/>
        <v>0</v>
      </c>
      <c r="K6" s="112">
        <f t="shared" si="0"/>
        <v>0</v>
      </c>
      <c r="L6" s="76">
        <f t="shared" si="0"/>
        <v>0</v>
      </c>
    </row>
    <row r="7" spans="1:12">
      <c r="A7" s="77"/>
      <c r="B7" s="78"/>
      <c r="C7" s="79"/>
      <c r="D7" s="80"/>
      <c r="E7" s="81"/>
      <c r="F7" s="108"/>
      <c r="G7" s="74" t="str">
        <f>IFERROR(VLOOKUP(F7,Kontoplan!A:B,2,FALSE),"")</f>
        <v/>
      </c>
      <c r="H7" s="75">
        <f t="shared" ref="H7:H22" si="1">IF($E7=H$3,$D7,0)</f>
        <v>0</v>
      </c>
      <c r="I7" s="75">
        <f t="shared" si="0"/>
        <v>0</v>
      </c>
      <c r="J7" s="75">
        <f t="shared" si="0"/>
        <v>0</v>
      </c>
      <c r="K7" s="112">
        <f t="shared" si="0"/>
        <v>0</v>
      </c>
      <c r="L7" s="76">
        <f t="shared" si="0"/>
        <v>0</v>
      </c>
    </row>
    <row r="8" spans="1:12">
      <c r="A8" s="77"/>
      <c r="B8" s="78"/>
      <c r="C8" s="79"/>
      <c r="D8" s="80"/>
      <c r="E8" s="81"/>
      <c r="F8" s="108"/>
      <c r="G8" s="74" t="str">
        <f>IFERROR(VLOOKUP(F8,Kontoplan!A:B,2,FALSE),"")</f>
        <v/>
      </c>
      <c r="H8" s="75">
        <f t="shared" si="1"/>
        <v>0</v>
      </c>
      <c r="I8" s="75">
        <f t="shared" si="0"/>
        <v>0</v>
      </c>
      <c r="J8" s="75">
        <f t="shared" si="0"/>
        <v>0</v>
      </c>
      <c r="K8" s="112">
        <f t="shared" si="0"/>
        <v>0</v>
      </c>
      <c r="L8" s="76">
        <f t="shared" si="0"/>
        <v>0</v>
      </c>
    </row>
    <row r="9" spans="1:12">
      <c r="A9" s="77"/>
      <c r="B9" s="78"/>
      <c r="C9" s="79"/>
      <c r="D9" s="80"/>
      <c r="E9" s="81"/>
      <c r="F9" s="108"/>
      <c r="G9" s="74" t="str">
        <f>IFERROR(VLOOKUP(F9,Kontoplan!A:B,2,FALSE),"")</f>
        <v/>
      </c>
      <c r="H9" s="75">
        <f t="shared" si="1"/>
        <v>0</v>
      </c>
      <c r="I9" s="75">
        <f t="shared" si="0"/>
        <v>0</v>
      </c>
      <c r="J9" s="75">
        <f t="shared" si="0"/>
        <v>0</v>
      </c>
      <c r="K9" s="112">
        <f t="shared" si="0"/>
        <v>0</v>
      </c>
      <c r="L9" s="76">
        <f t="shared" si="0"/>
        <v>0</v>
      </c>
    </row>
    <row r="10" spans="1:12">
      <c r="A10" s="77"/>
      <c r="B10" s="78"/>
      <c r="C10" s="79"/>
      <c r="D10" s="80"/>
      <c r="E10" s="81"/>
      <c r="F10" s="108"/>
      <c r="G10" s="74" t="str">
        <f>IFERROR(VLOOKUP(F10,Kontoplan!A:B,2,FALSE),"")</f>
        <v/>
      </c>
      <c r="H10" s="75">
        <f t="shared" si="1"/>
        <v>0</v>
      </c>
      <c r="I10" s="75">
        <f t="shared" si="0"/>
        <v>0</v>
      </c>
      <c r="J10" s="75">
        <f t="shared" si="0"/>
        <v>0</v>
      </c>
      <c r="K10" s="112">
        <f t="shared" si="0"/>
        <v>0</v>
      </c>
      <c r="L10" s="76">
        <f t="shared" si="0"/>
        <v>0</v>
      </c>
    </row>
    <row r="11" spans="1:12">
      <c r="A11" s="77"/>
      <c r="B11" s="78"/>
      <c r="C11" s="79"/>
      <c r="D11" s="80"/>
      <c r="E11" s="81"/>
      <c r="F11" s="108"/>
      <c r="G11" s="74" t="str">
        <f>IFERROR(VLOOKUP(F11,Kontoplan!A:B,2,FALSE),"")</f>
        <v/>
      </c>
      <c r="H11" s="75">
        <f t="shared" si="1"/>
        <v>0</v>
      </c>
      <c r="I11" s="75">
        <f t="shared" si="0"/>
        <v>0</v>
      </c>
      <c r="J11" s="75">
        <f t="shared" si="0"/>
        <v>0</v>
      </c>
      <c r="K11" s="112">
        <f t="shared" si="0"/>
        <v>0</v>
      </c>
      <c r="L11" s="76">
        <f t="shared" si="0"/>
        <v>0</v>
      </c>
    </row>
    <row r="12" spans="1:12">
      <c r="A12" s="77"/>
      <c r="B12" s="78"/>
      <c r="C12" s="79"/>
      <c r="D12" s="80"/>
      <c r="E12" s="81"/>
      <c r="F12" s="108"/>
      <c r="G12" s="74" t="str">
        <f>IFERROR(VLOOKUP(F12,Kontoplan!A:B,2,FALSE),"")</f>
        <v/>
      </c>
      <c r="H12" s="75">
        <f t="shared" si="1"/>
        <v>0</v>
      </c>
      <c r="I12" s="75">
        <f t="shared" si="0"/>
        <v>0</v>
      </c>
      <c r="J12" s="75">
        <f t="shared" si="0"/>
        <v>0</v>
      </c>
      <c r="K12" s="112">
        <f t="shared" si="0"/>
        <v>0</v>
      </c>
      <c r="L12" s="76">
        <f t="shared" si="0"/>
        <v>0</v>
      </c>
    </row>
    <row r="13" spans="1:12">
      <c r="A13" s="77"/>
      <c r="B13" s="78"/>
      <c r="C13" s="79"/>
      <c r="D13" s="80"/>
      <c r="E13" s="81"/>
      <c r="F13" s="108"/>
      <c r="G13" s="74" t="str">
        <f>IFERROR(VLOOKUP(F13,Kontoplan!A:B,2,FALSE),"")</f>
        <v/>
      </c>
      <c r="H13" s="75">
        <f t="shared" si="1"/>
        <v>0</v>
      </c>
      <c r="I13" s="75">
        <f t="shared" si="0"/>
        <v>0</v>
      </c>
      <c r="J13" s="75">
        <f t="shared" si="0"/>
        <v>0</v>
      </c>
      <c r="K13" s="112">
        <f t="shared" si="0"/>
        <v>0</v>
      </c>
      <c r="L13" s="76">
        <f t="shared" si="0"/>
        <v>0</v>
      </c>
    </row>
    <row r="14" spans="1:12">
      <c r="A14" s="77"/>
      <c r="B14" s="78"/>
      <c r="C14" s="79"/>
      <c r="D14" s="80"/>
      <c r="E14" s="81"/>
      <c r="F14" s="108"/>
      <c r="G14" s="74" t="str">
        <f>IFERROR(VLOOKUP(F14,Kontoplan!A:B,2,FALSE),"")</f>
        <v/>
      </c>
      <c r="H14" s="75">
        <f t="shared" si="1"/>
        <v>0</v>
      </c>
      <c r="I14" s="75">
        <f t="shared" si="0"/>
        <v>0</v>
      </c>
      <c r="J14" s="75">
        <f t="shared" si="0"/>
        <v>0</v>
      </c>
      <c r="K14" s="112">
        <f t="shared" si="0"/>
        <v>0</v>
      </c>
      <c r="L14" s="76">
        <f t="shared" si="0"/>
        <v>0</v>
      </c>
    </row>
    <row r="15" spans="1:12">
      <c r="A15" s="77"/>
      <c r="B15" s="78"/>
      <c r="C15" s="79"/>
      <c r="D15" s="80"/>
      <c r="E15" s="81"/>
      <c r="F15" s="108"/>
      <c r="G15" s="74" t="str">
        <f>IFERROR(VLOOKUP(F15,Kontoplan!A:B,2,FALSE),"")</f>
        <v/>
      </c>
      <c r="H15" s="75">
        <f t="shared" si="1"/>
        <v>0</v>
      </c>
      <c r="I15" s="75">
        <f t="shared" si="0"/>
        <v>0</v>
      </c>
      <c r="J15" s="75">
        <f t="shared" si="0"/>
        <v>0</v>
      </c>
      <c r="K15" s="112">
        <f t="shared" si="0"/>
        <v>0</v>
      </c>
      <c r="L15" s="76">
        <f t="shared" si="0"/>
        <v>0</v>
      </c>
    </row>
    <row r="16" spans="1:12">
      <c r="A16" s="77"/>
      <c r="B16" s="78"/>
      <c r="C16" s="79"/>
      <c r="D16" s="80"/>
      <c r="E16" s="81"/>
      <c r="F16" s="108"/>
      <c r="G16" s="74" t="str">
        <f>IFERROR(VLOOKUP(F16,Kontoplan!A:B,2,FALSE),"")</f>
        <v/>
      </c>
      <c r="H16" s="75">
        <f t="shared" si="1"/>
        <v>0</v>
      </c>
      <c r="I16" s="75">
        <f t="shared" si="0"/>
        <v>0</v>
      </c>
      <c r="J16" s="75">
        <f t="shared" si="0"/>
        <v>0</v>
      </c>
      <c r="K16" s="112">
        <f t="shared" si="0"/>
        <v>0</v>
      </c>
      <c r="L16" s="76">
        <f t="shared" si="0"/>
        <v>0</v>
      </c>
    </row>
    <row r="17" spans="1:12">
      <c r="A17" s="77"/>
      <c r="B17" s="78"/>
      <c r="C17" s="79"/>
      <c r="D17" s="80"/>
      <c r="E17" s="81"/>
      <c r="F17" s="108"/>
      <c r="G17" s="74" t="str">
        <f>IFERROR(VLOOKUP(F17,Kontoplan!A:B,2,FALSE),"")</f>
        <v/>
      </c>
      <c r="H17" s="75">
        <f t="shared" si="1"/>
        <v>0</v>
      </c>
      <c r="I17" s="75">
        <f t="shared" si="0"/>
        <v>0</v>
      </c>
      <c r="J17" s="75">
        <f t="shared" si="0"/>
        <v>0</v>
      </c>
      <c r="K17" s="112">
        <f t="shared" si="0"/>
        <v>0</v>
      </c>
      <c r="L17" s="76">
        <f t="shared" si="0"/>
        <v>0</v>
      </c>
    </row>
    <row r="18" spans="1:12">
      <c r="A18" s="77"/>
      <c r="B18" s="78"/>
      <c r="C18" s="79"/>
      <c r="D18" s="80"/>
      <c r="E18" s="81"/>
      <c r="F18" s="108"/>
      <c r="G18" s="74" t="str">
        <f>IFERROR(VLOOKUP(F18,Kontoplan!A:B,2,FALSE),"")</f>
        <v/>
      </c>
      <c r="H18" s="75">
        <f t="shared" si="1"/>
        <v>0</v>
      </c>
      <c r="I18" s="75">
        <f t="shared" si="0"/>
        <v>0</v>
      </c>
      <c r="J18" s="75">
        <f t="shared" si="0"/>
        <v>0</v>
      </c>
      <c r="K18" s="112">
        <f t="shared" si="0"/>
        <v>0</v>
      </c>
      <c r="L18" s="76">
        <f t="shared" si="0"/>
        <v>0</v>
      </c>
    </row>
    <row r="19" spans="1:12">
      <c r="A19" s="77"/>
      <c r="B19" s="78"/>
      <c r="C19" s="79"/>
      <c r="D19" s="80"/>
      <c r="E19" s="81"/>
      <c r="F19" s="108"/>
      <c r="G19" s="74" t="str">
        <f>IFERROR(VLOOKUP(F19,Kontoplan!A:B,2,FALSE),"")</f>
        <v/>
      </c>
      <c r="H19" s="75">
        <f t="shared" si="1"/>
        <v>0</v>
      </c>
      <c r="I19" s="75">
        <f t="shared" si="0"/>
        <v>0</v>
      </c>
      <c r="J19" s="75">
        <f t="shared" si="0"/>
        <v>0</v>
      </c>
      <c r="K19" s="112">
        <f t="shared" si="0"/>
        <v>0</v>
      </c>
      <c r="L19" s="76">
        <f t="shared" si="0"/>
        <v>0</v>
      </c>
    </row>
    <row r="20" spans="1:12">
      <c r="A20" s="77"/>
      <c r="B20" s="78"/>
      <c r="C20" s="79"/>
      <c r="D20" s="80"/>
      <c r="E20" s="81"/>
      <c r="F20" s="108"/>
      <c r="G20" s="74" t="str">
        <f>IFERROR(VLOOKUP(F20,Kontoplan!A:B,2,FALSE),"")</f>
        <v/>
      </c>
      <c r="H20" s="75">
        <f t="shared" si="1"/>
        <v>0</v>
      </c>
      <c r="I20" s="75">
        <f t="shared" si="0"/>
        <v>0</v>
      </c>
      <c r="J20" s="75">
        <f t="shared" si="0"/>
        <v>0</v>
      </c>
      <c r="K20" s="112">
        <f t="shared" si="0"/>
        <v>0</v>
      </c>
      <c r="L20" s="76">
        <f t="shared" si="0"/>
        <v>0</v>
      </c>
    </row>
    <row r="21" spans="1:12">
      <c r="A21" s="77"/>
      <c r="B21" s="78"/>
      <c r="C21" s="79"/>
      <c r="D21" s="80"/>
      <c r="E21" s="81"/>
      <c r="F21" s="108"/>
      <c r="G21" s="74" t="str">
        <f>IFERROR(VLOOKUP(F21,Kontoplan!A:B,2,FALSE),"")</f>
        <v/>
      </c>
      <c r="H21" s="75">
        <f t="shared" si="1"/>
        <v>0</v>
      </c>
      <c r="I21" s="75">
        <f t="shared" si="0"/>
        <v>0</v>
      </c>
      <c r="J21" s="75">
        <f t="shared" si="0"/>
        <v>0</v>
      </c>
      <c r="K21" s="112">
        <f t="shared" si="0"/>
        <v>0</v>
      </c>
      <c r="L21" s="76">
        <f t="shared" si="0"/>
        <v>0</v>
      </c>
    </row>
    <row r="22" spans="1:12">
      <c r="A22" s="77"/>
      <c r="B22" s="78"/>
      <c r="C22" s="79"/>
      <c r="D22" s="80"/>
      <c r="E22" s="81"/>
      <c r="F22" s="108"/>
      <c r="G22" s="74" t="str">
        <f>IFERROR(VLOOKUP(F22,Kontoplan!A:B,2,FALSE),"")</f>
        <v/>
      </c>
      <c r="H22" s="75">
        <f t="shared" si="1"/>
        <v>0</v>
      </c>
      <c r="I22" s="75">
        <f t="shared" si="0"/>
        <v>0</v>
      </c>
      <c r="J22" s="75">
        <f t="shared" si="0"/>
        <v>0</v>
      </c>
      <c r="K22" s="112">
        <f t="shared" si="0"/>
        <v>0</v>
      </c>
      <c r="L22" s="76">
        <f t="shared" si="0"/>
        <v>0</v>
      </c>
    </row>
    <row r="23" spans="1:12">
      <c r="A23" s="77"/>
      <c r="B23" s="78"/>
      <c r="C23" s="79"/>
      <c r="D23" s="80"/>
      <c r="E23" s="81"/>
      <c r="F23" s="108"/>
      <c r="G23" s="74" t="str">
        <f>IFERROR(VLOOKUP(F23,Kontoplan!A:B,2,FALSE),"")</f>
        <v/>
      </c>
      <c r="H23" s="75">
        <f t="shared" ref="H23:H37" si="2">IF($E23=H$3,$D23,0)</f>
        <v>0</v>
      </c>
      <c r="I23" s="75">
        <f t="shared" si="0"/>
        <v>0</v>
      </c>
      <c r="J23" s="75">
        <f t="shared" si="0"/>
        <v>0</v>
      </c>
      <c r="K23" s="112">
        <f t="shared" si="0"/>
        <v>0</v>
      </c>
      <c r="L23" s="76">
        <f t="shared" si="0"/>
        <v>0</v>
      </c>
    </row>
    <row r="24" spans="1:12">
      <c r="A24" s="77"/>
      <c r="B24" s="78"/>
      <c r="C24" s="79"/>
      <c r="D24" s="80"/>
      <c r="E24" s="81"/>
      <c r="F24" s="108"/>
      <c r="G24" s="74" t="str">
        <f>IFERROR(VLOOKUP(F24,Kontoplan!A:B,2,FALSE),"")</f>
        <v/>
      </c>
      <c r="H24" s="75">
        <f t="shared" si="2"/>
        <v>0</v>
      </c>
      <c r="I24" s="75">
        <f t="shared" si="0"/>
        <v>0</v>
      </c>
      <c r="J24" s="75">
        <f t="shared" si="0"/>
        <v>0</v>
      </c>
      <c r="K24" s="112">
        <f t="shared" si="0"/>
        <v>0</v>
      </c>
      <c r="L24" s="76">
        <f t="shared" si="0"/>
        <v>0</v>
      </c>
    </row>
    <row r="25" spans="1:12">
      <c r="A25" s="77"/>
      <c r="B25" s="78"/>
      <c r="C25" s="79"/>
      <c r="D25" s="80"/>
      <c r="E25" s="81"/>
      <c r="F25" s="108"/>
      <c r="G25" s="74" t="str">
        <f>IFERROR(VLOOKUP(F25,Kontoplan!A:B,2,FALSE),"")</f>
        <v/>
      </c>
      <c r="H25" s="75">
        <f t="shared" si="2"/>
        <v>0</v>
      </c>
      <c r="I25" s="75">
        <f t="shared" si="0"/>
        <v>0</v>
      </c>
      <c r="J25" s="75">
        <f t="shared" si="0"/>
        <v>0</v>
      </c>
      <c r="K25" s="112">
        <f t="shared" si="0"/>
        <v>0</v>
      </c>
      <c r="L25" s="76">
        <f t="shared" si="0"/>
        <v>0</v>
      </c>
    </row>
    <row r="26" spans="1:12">
      <c r="A26" s="77"/>
      <c r="B26" s="78"/>
      <c r="C26" s="79"/>
      <c r="D26" s="80"/>
      <c r="E26" s="81"/>
      <c r="F26" s="108"/>
      <c r="G26" s="74" t="str">
        <f>IFERROR(VLOOKUP(F26,Kontoplan!A:B,2,FALSE),"")</f>
        <v/>
      </c>
      <c r="H26" s="75">
        <f t="shared" si="2"/>
        <v>0</v>
      </c>
      <c r="I26" s="75">
        <f t="shared" si="0"/>
        <v>0</v>
      </c>
      <c r="J26" s="75">
        <f t="shared" si="0"/>
        <v>0</v>
      </c>
      <c r="K26" s="112">
        <f t="shared" si="0"/>
        <v>0</v>
      </c>
      <c r="L26" s="76">
        <f t="shared" si="0"/>
        <v>0</v>
      </c>
    </row>
    <row r="27" spans="1:12">
      <c r="A27" s="77"/>
      <c r="B27" s="78"/>
      <c r="C27" s="79"/>
      <c r="D27" s="80"/>
      <c r="E27" s="81"/>
      <c r="F27" s="108"/>
      <c r="G27" s="74" t="str">
        <f>IFERROR(VLOOKUP(F27,Kontoplan!A:B,2,FALSE),"")</f>
        <v/>
      </c>
      <c r="H27" s="75">
        <f t="shared" si="2"/>
        <v>0</v>
      </c>
      <c r="I27" s="75">
        <f t="shared" si="0"/>
        <v>0</v>
      </c>
      <c r="J27" s="75">
        <f t="shared" si="0"/>
        <v>0</v>
      </c>
      <c r="K27" s="112">
        <f t="shared" si="0"/>
        <v>0</v>
      </c>
      <c r="L27" s="76">
        <f t="shared" si="0"/>
        <v>0</v>
      </c>
    </row>
    <row r="28" spans="1:12">
      <c r="A28" s="77"/>
      <c r="B28" s="78"/>
      <c r="C28" s="79"/>
      <c r="D28" s="80"/>
      <c r="E28" s="81"/>
      <c r="F28" s="108"/>
      <c r="G28" s="74" t="str">
        <f>IFERROR(VLOOKUP(F28,Kontoplan!A:B,2,FALSE),"")</f>
        <v/>
      </c>
      <c r="H28" s="75">
        <f t="shared" si="2"/>
        <v>0</v>
      </c>
      <c r="I28" s="75">
        <f t="shared" si="0"/>
        <v>0</v>
      </c>
      <c r="J28" s="75">
        <f t="shared" si="0"/>
        <v>0</v>
      </c>
      <c r="K28" s="112">
        <f t="shared" si="0"/>
        <v>0</v>
      </c>
      <c r="L28" s="76">
        <f t="shared" si="0"/>
        <v>0</v>
      </c>
    </row>
    <row r="29" spans="1:12">
      <c r="A29" s="77"/>
      <c r="B29" s="78"/>
      <c r="C29" s="79"/>
      <c r="D29" s="80"/>
      <c r="E29" s="81"/>
      <c r="F29" s="108"/>
      <c r="G29" s="74" t="str">
        <f>IFERROR(VLOOKUP(F29,Kontoplan!A:B,2,FALSE),"")</f>
        <v/>
      </c>
      <c r="H29" s="75">
        <f t="shared" si="2"/>
        <v>0</v>
      </c>
      <c r="I29" s="75">
        <f t="shared" si="0"/>
        <v>0</v>
      </c>
      <c r="J29" s="75">
        <f t="shared" si="0"/>
        <v>0</v>
      </c>
      <c r="K29" s="112">
        <f t="shared" si="0"/>
        <v>0</v>
      </c>
      <c r="L29" s="76">
        <f t="shared" si="0"/>
        <v>0</v>
      </c>
    </row>
    <row r="30" spans="1:12">
      <c r="A30" s="77"/>
      <c r="B30" s="78"/>
      <c r="C30" s="79"/>
      <c r="D30" s="80"/>
      <c r="E30" s="81"/>
      <c r="F30" s="108"/>
      <c r="G30" s="74" t="str">
        <f>IFERROR(VLOOKUP(F30,Kontoplan!A:B,2,FALSE),"")</f>
        <v/>
      </c>
      <c r="H30" s="75">
        <f t="shared" si="2"/>
        <v>0</v>
      </c>
      <c r="I30" s="75">
        <f t="shared" si="0"/>
        <v>0</v>
      </c>
      <c r="J30" s="75">
        <f t="shared" si="0"/>
        <v>0</v>
      </c>
      <c r="K30" s="112">
        <f t="shared" si="0"/>
        <v>0</v>
      </c>
      <c r="L30" s="76">
        <f t="shared" si="0"/>
        <v>0</v>
      </c>
    </row>
    <row r="31" spans="1:12">
      <c r="A31" s="77"/>
      <c r="B31" s="78"/>
      <c r="C31" s="79"/>
      <c r="D31" s="80"/>
      <c r="E31" s="81"/>
      <c r="F31" s="108"/>
      <c r="G31" s="74" t="str">
        <f>IFERROR(VLOOKUP(F31,Kontoplan!A:B,2,FALSE),"")</f>
        <v/>
      </c>
      <c r="H31" s="75">
        <f t="shared" si="2"/>
        <v>0</v>
      </c>
      <c r="I31" s="75">
        <f t="shared" si="0"/>
        <v>0</v>
      </c>
      <c r="J31" s="75">
        <f t="shared" si="0"/>
        <v>0</v>
      </c>
      <c r="K31" s="112">
        <f t="shared" si="0"/>
        <v>0</v>
      </c>
      <c r="L31" s="76">
        <f t="shared" si="0"/>
        <v>0</v>
      </c>
    </row>
    <row r="32" spans="1:12">
      <c r="A32" s="77"/>
      <c r="B32" s="78"/>
      <c r="C32" s="79"/>
      <c r="D32" s="80"/>
      <c r="E32" s="81"/>
      <c r="F32" s="108"/>
      <c r="G32" s="74" t="str">
        <f>IFERROR(VLOOKUP(F32,Kontoplan!A:B,2,FALSE),"")</f>
        <v/>
      </c>
      <c r="H32" s="75">
        <f t="shared" si="2"/>
        <v>0</v>
      </c>
      <c r="I32" s="75">
        <f t="shared" si="0"/>
        <v>0</v>
      </c>
      <c r="J32" s="75">
        <f t="shared" si="0"/>
        <v>0</v>
      </c>
      <c r="K32" s="112">
        <f t="shared" si="0"/>
        <v>0</v>
      </c>
      <c r="L32" s="76">
        <f t="shared" si="0"/>
        <v>0</v>
      </c>
    </row>
    <row r="33" spans="1:12">
      <c r="A33" s="77"/>
      <c r="B33" s="78"/>
      <c r="C33" s="79"/>
      <c r="D33" s="80"/>
      <c r="E33" s="81"/>
      <c r="F33" s="108"/>
      <c r="G33" s="74" t="str">
        <f>IFERROR(VLOOKUP(F33,Kontoplan!A:B,2,FALSE),"")</f>
        <v/>
      </c>
      <c r="H33" s="75">
        <f t="shared" si="2"/>
        <v>0</v>
      </c>
      <c r="I33" s="75">
        <f t="shared" si="0"/>
        <v>0</v>
      </c>
      <c r="J33" s="75">
        <f t="shared" si="0"/>
        <v>0</v>
      </c>
      <c r="K33" s="112">
        <f t="shared" si="0"/>
        <v>0</v>
      </c>
      <c r="L33" s="76">
        <f t="shared" si="0"/>
        <v>0</v>
      </c>
    </row>
    <row r="34" spans="1:12">
      <c r="A34" s="77"/>
      <c r="B34" s="78"/>
      <c r="C34" s="79"/>
      <c r="D34" s="80"/>
      <c r="E34" s="81"/>
      <c r="F34" s="108"/>
      <c r="G34" s="74" t="str">
        <f>IFERROR(VLOOKUP(F34,Kontoplan!A:B,2,FALSE),"")</f>
        <v/>
      </c>
      <c r="H34" s="75">
        <f t="shared" si="2"/>
        <v>0</v>
      </c>
      <c r="I34" s="75">
        <f t="shared" si="0"/>
        <v>0</v>
      </c>
      <c r="J34" s="75">
        <f t="shared" si="0"/>
        <v>0</v>
      </c>
      <c r="K34" s="112">
        <f t="shared" si="0"/>
        <v>0</v>
      </c>
      <c r="L34" s="76">
        <f t="shared" si="0"/>
        <v>0</v>
      </c>
    </row>
    <row r="35" spans="1:12">
      <c r="A35" s="77"/>
      <c r="B35" s="78"/>
      <c r="C35" s="79"/>
      <c r="D35" s="80"/>
      <c r="E35" s="81"/>
      <c r="F35" s="108"/>
      <c r="G35" s="74" t="str">
        <f>IFERROR(VLOOKUP(F35,Kontoplan!A:B,2,FALSE),"")</f>
        <v/>
      </c>
      <c r="H35" s="75">
        <f t="shared" si="2"/>
        <v>0</v>
      </c>
      <c r="I35" s="75">
        <f t="shared" si="0"/>
        <v>0</v>
      </c>
      <c r="J35" s="75">
        <f t="shared" si="0"/>
        <v>0</v>
      </c>
      <c r="K35" s="112">
        <f t="shared" si="0"/>
        <v>0</v>
      </c>
      <c r="L35" s="76">
        <f t="shared" si="0"/>
        <v>0</v>
      </c>
    </row>
    <row r="36" spans="1:12">
      <c r="A36" s="77"/>
      <c r="B36" s="78"/>
      <c r="C36" s="79"/>
      <c r="D36" s="80"/>
      <c r="E36" s="81"/>
      <c r="F36" s="108"/>
      <c r="G36" s="74" t="str">
        <f>IFERROR(VLOOKUP(F36,Kontoplan!A:B,2,FALSE),"")</f>
        <v/>
      </c>
      <c r="H36" s="75">
        <f t="shared" si="2"/>
        <v>0</v>
      </c>
      <c r="I36" s="75">
        <f t="shared" si="0"/>
        <v>0</v>
      </c>
      <c r="J36" s="75">
        <f t="shared" si="0"/>
        <v>0</v>
      </c>
      <c r="K36" s="112">
        <f t="shared" si="0"/>
        <v>0</v>
      </c>
      <c r="L36" s="76">
        <f t="shared" si="0"/>
        <v>0</v>
      </c>
    </row>
    <row r="37" spans="1:12">
      <c r="A37" s="83"/>
      <c r="B37" s="84"/>
      <c r="C37" s="85"/>
      <c r="D37" s="86"/>
      <c r="E37" s="87"/>
      <c r="F37" s="109"/>
      <c r="G37" s="89" t="str">
        <f>IFERROR(VLOOKUP(F37,Kontoplan!A:B,2,FALSE),"")</f>
        <v/>
      </c>
      <c r="H37" s="90">
        <f t="shared" si="2"/>
        <v>0</v>
      </c>
      <c r="I37" s="90">
        <f t="shared" si="0"/>
        <v>0</v>
      </c>
      <c r="J37" s="90">
        <f t="shared" si="0"/>
        <v>0</v>
      </c>
      <c r="K37" s="113">
        <f t="shared" si="0"/>
        <v>0</v>
      </c>
      <c r="L37" s="91">
        <f t="shared" si="0"/>
        <v>0</v>
      </c>
    </row>
    <row r="38" spans="1:12" ht="6.75" customHeight="1">
      <c r="A38" s="92"/>
      <c r="B38" s="93"/>
      <c r="C38" s="93"/>
      <c r="D38" s="94"/>
      <c r="E38" s="94"/>
      <c r="F38" s="95"/>
      <c r="G38" s="96" t="str">
        <f>IFERROR(VLOOKUP(F38,Kontoplan!A:B,2,FALSE),"")</f>
        <v/>
      </c>
      <c r="H38" s="97"/>
      <c r="I38" s="97"/>
      <c r="J38" s="97"/>
      <c r="K38" s="94"/>
      <c r="L38" s="98"/>
    </row>
    <row r="39" spans="1:12">
      <c r="A39" s="99"/>
      <c r="B39" s="100"/>
      <c r="C39" s="101" t="s">
        <v>53</v>
      </c>
      <c r="D39" s="102"/>
      <c r="E39" s="102"/>
      <c r="F39" s="103"/>
      <c r="G39" s="104"/>
      <c r="H39" s="105">
        <f>SUM(H5:H38)</f>
        <v>0</v>
      </c>
      <c r="I39" s="105">
        <f t="shared" ref="I39:L39" si="3">SUM(I5:I38)</f>
        <v>0</v>
      </c>
      <c r="J39" s="105">
        <f t="shared" si="3"/>
        <v>0</v>
      </c>
      <c r="K39" s="114">
        <f>SUM(K5:K38)</f>
        <v>0</v>
      </c>
      <c r="L39" s="106">
        <f t="shared" si="3"/>
        <v>0</v>
      </c>
    </row>
  </sheetData>
  <autoFilter ref="A4:L4"/>
  <mergeCells count="2">
    <mergeCell ref="B1:C1"/>
    <mergeCell ref="H1:L1"/>
  </mergeCells>
  <pageMargins left="0.31496062992125984" right="0.31496062992125984" top="0.94488188976377963" bottom="0.55118110236220474" header="0.31496062992125984" footer="0.31496062992125984"/>
  <pageSetup paperSize="9" fitToHeight="0" orientation="landscape" r:id="rId1"/>
  <headerFooter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30</vt:i4>
      </vt:variant>
      <vt:variant>
        <vt:lpstr>Benannte Bereiche</vt:lpstr>
      </vt:variant>
      <vt:variant>
        <vt:i4>25</vt:i4>
      </vt:variant>
    </vt:vector>
  </HeadingPairs>
  <TitlesOfParts>
    <vt:vector size="55" baseType="lpstr">
      <vt:lpstr>Anleitung</vt:lpstr>
      <vt:lpstr>Kontoplan</vt:lpstr>
      <vt:lpstr>Personalien</vt:lpstr>
      <vt:lpstr>Vermögen, Bilanz</vt:lpstr>
      <vt:lpstr>Abrechnung</vt:lpstr>
      <vt:lpstr>Unterschrift</vt:lpstr>
      <vt:lpstr>1-1</vt:lpstr>
      <vt:lpstr>2-1</vt:lpstr>
      <vt:lpstr>3-1</vt:lpstr>
      <vt:lpstr>4-1</vt:lpstr>
      <vt:lpstr>5-1</vt:lpstr>
      <vt:lpstr>6-1</vt:lpstr>
      <vt:lpstr>7-1</vt:lpstr>
      <vt:lpstr>8-1</vt:lpstr>
      <vt:lpstr>9-1</vt:lpstr>
      <vt:lpstr>10-1</vt:lpstr>
      <vt:lpstr>11-1</vt:lpstr>
      <vt:lpstr>12-1</vt:lpstr>
      <vt:lpstr>1-2</vt:lpstr>
      <vt:lpstr>2-2</vt:lpstr>
      <vt:lpstr>3-2</vt:lpstr>
      <vt:lpstr>4-2</vt:lpstr>
      <vt:lpstr>5-2</vt:lpstr>
      <vt:lpstr>6-2</vt:lpstr>
      <vt:lpstr>7-2</vt:lpstr>
      <vt:lpstr>8-2</vt:lpstr>
      <vt:lpstr>9-2</vt:lpstr>
      <vt:lpstr>10-2</vt:lpstr>
      <vt:lpstr>11-2</vt:lpstr>
      <vt:lpstr>12-2</vt:lpstr>
      <vt:lpstr>'Vermögen, Bilanz'!Druckbereich</vt:lpstr>
      <vt:lpstr>'10-1'!Drucktitel</vt:lpstr>
      <vt:lpstr>'10-2'!Drucktitel</vt:lpstr>
      <vt:lpstr>'1-1'!Drucktitel</vt:lpstr>
      <vt:lpstr>'11-1'!Drucktitel</vt:lpstr>
      <vt:lpstr>'11-2'!Drucktitel</vt:lpstr>
      <vt:lpstr>'1-2'!Drucktitel</vt:lpstr>
      <vt:lpstr>'12-1'!Drucktitel</vt:lpstr>
      <vt:lpstr>'12-2'!Drucktitel</vt:lpstr>
      <vt:lpstr>'2-1'!Drucktitel</vt:lpstr>
      <vt:lpstr>'2-2'!Drucktitel</vt:lpstr>
      <vt:lpstr>'3-1'!Drucktitel</vt:lpstr>
      <vt:lpstr>'3-2'!Drucktitel</vt:lpstr>
      <vt:lpstr>'4-1'!Drucktitel</vt:lpstr>
      <vt:lpstr>'4-2'!Drucktitel</vt:lpstr>
      <vt:lpstr>'5-1'!Drucktitel</vt:lpstr>
      <vt:lpstr>'5-2'!Drucktitel</vt:lpstr>
      <vt:lpstr>'6-1'!Drucktitel</vt:lpstr>
      <vt:lpstr>'6-2'!Drucktitel</vt:lpstr>
      <vt:lpstr>'7-1'!Drucktitel</vt:lpstr>
      <vt:lpstr>'7-2'!Drucktitel</vt:lpstr>
      <vt:lpstr>'8-1'!Drucktitel</vt:lpstr>
      <vt:lpstr>'8-2'!Drucktitel</vt:lpstr>
      <vt:lpstr>'9-1'!Drucktitel</vt:lpstr>
      <vt:lpstr>'9-2'!Drucktitel</vt:lpstr>
    </vt:vector>
  </TitlesOfParts>
  <Company>NETKEY2002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Brändli Michael</dc:creator>
  <cp:lastModifiedBy>Brändli Michael</cp:lastModifiedBy>
  <cp:lastPrinted>2017-09-07T13:30:31Z</cp:lastPrinted>
  <dcterms:created xsi:type="dcterms:W3CDTF">2014-06-16T12:57:56Z</dcterms:created>
  <dcterms:modified xsi:type="dcterms:W3CDTF">2018-04-11T12:26:28Z</dcterms:modified>
</cp:coreProperties>
</file>